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I:\AGE\COINT\INTEGRIDADE\INTEGRIDADE PÚBLICA\PBIP - PROGRAMA BAHIA DE INTEGRIDADE PÚBLICA\MATERIAL INSTITUCIONAL\"/>
    </mc:Choice>
  </mc:AlternateContent>
  <bookViews>
    <workbookView xWindow="0" yWindow="0" windowWidth="28800" windowHeight="12315" activeTab="1"/>
  </bookViews>
  <sheets>
    <sheet name="Instruções" sheetId="29" r:id="rId1"/>
    <sheet name="Diagnóstico e ações" sheetId="3" r:id="rId2"/>
    <sheet name="Radar Chart" sheetId="30" r:id="rId3"/>
    <sheet name="Bases" sheetId="27" state="hidden" r:id="rId4"/>
    <sheet name="APOIO A ALTA ADMINISTRAÇÃO" sheetId="20" state="hidden" r:id="rId5"/>
  </sheets>
  <externalReferences>
    <externalReference r:id="rId6"/>
    <externalReference r:id="rId7"/>
  </externalReferences>
  <definedNames>
    <definedName name="_xlnm._FilterDatabase" localSheetId="1" hidden="1">'Diagnóstico e ações'!$A$8:$F$145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6" i="3" l="1" a="1"/>
  <c r="K146" i="3" s="1"/>
  <c r="K142" i="3" a="1"/>
  <c r="K142" i="3" s="1"/>
  <c r="K137" i="3" a="1"/>
  <c r="K137" i="3" s="1"/>
  <c r="K129" i="3" a="1"/>
  <c r="K129" i="3" s="1"/>
  <c r="L71" i="3" a="1"/>
  <c r="L71" i="3" s="1"/>
  <c r="D6" i="30" s="1"/>
  <c r="M71" i="3" a="1"/>
  <c r="M71" i="3" s="1"/>
  <c r="L118" i="3" a="1"/>
  <c r="L118" i="3" s="1"/>
  <c r="D7" i="30" s="1"/>
  <c r="M118" i="3" a="1"/>
  <c r="M118" i="3" s="1"/>
  <c r="K126" i="3" a="1"/>
  <c r="K126" i="3" s="1"/>
  <c r="K118" i="3" a="1"/>
  <c r="K118" i="3" s="1"/>
  <c r="K71" i="3" a="1"/>
  <c r="K71" i="3" s="1"/>
  <c r="L60" i="3" a="1"/>
  <c r="L60" i="3" s="1"/>
  <c r="D5" i="30" s="1"/>
  <c r="M60" i="3" a="1"/>
  <c r="M60" i="3" s="1"/>
  <c r="K60" i="3" a="1"/>
  <c r="K60" i="3" s="1"/>
  <c r="K144" i="3"/>
  <c r="K145" i="3"/>
  <c r="K143" i="3"/>
  <c r="K139" i="3"/>
  <c r="K140" i="3"/>
  <c r="K141" i="3"/>
  <c r="K138" i="3"/>
  <c r="K131" i="3"/>
  <c r="K132" i="3"/>
  <c r="K133" i="3"/>
  <c r="K134" i="3"/>
  <c r="K135" i="3"/>
  <c r="K136" i="3"/>
  <c r="K130" i="3"/>
  <c r="K128" i="3"/>
  <c r="K127" i="3"/>
  <c r="K120" i="3"/>
  <c r="K121" i="3"/>
  <c r="K122" i="3"/>
  <c r="K123" i="3"/>
  <c r="K124" i="3"/>
  <c r="K125" i="3"/>
  <c r="K119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62" i="3"/>
  <c r="K63" i="3"/>
  <c r="K64" i="3"/>
  <c r="K65" i="3"/>
  <c r="K66" i="3"/>
  <c r="K67" i="3"/>
  <c r="K68" i="3"/>
  <c r="K69" i="3"/>
  <c r="K70" i="3"/>
  <c r="K53" i="3"/>
  <c r="K54" i="3"/>
  <c r="K55" i="3"/>
  <c r="K56" i="3"/>
  <c r="K57" i="3"/>
  <c r="K58" i="3"/>
  <c r="K5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21" i="3"/>
  <c r="J10" i="3" l="1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2" i="3"/>
  <c r="J53" i="3"/>
  <c r="J54" i="3"/>
  <c r="J55" i="3"/>
  <c r="J56" i="3"/>
  <c r="J57" i="3"/>
  <c r="J58" i="3"/>
  <c r="J59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9" i="3"/>
  <c r="J120" i="3"/>
  <c r="J121" i="3"/>
  <c r="J122" i="3"/>
  <c r="J123" i="3"/>
  <c r="J124" i="3"/>
  <c r="J125" i="3"/>
  <c r="J127" i="3"/>
  <c r="J128" i="3"/>
  <c r="J130" i="3"/>
  <c r="J131" i="3"/>
  <c r="J132" i="3"/>
  <c r="J133" i="3"/>
  <c r="J134" i="3"/>
  <c r="J135" i="3"/>
  <c r="J136" i="3"/>
  <c r="J138" i="3"/>
  <c r="J139" i="3"/>
  <c r="J140" i="3"/>
  <c r="J141" i="3"/>
  <c r="J143" i="3"/>
  <c r="J144" i="3"/>
  <c r="J145" i="3"/>
  <c r="I10" i="3"/>
  <c r="I11" i="3"/>
  <c r="M11" i="3" s="1"/>
  <c r="I12" i="3"/>
  <c r="M12" i="3" s="1"/>
  <c r="I13" i="3"/>
  <c r="M13" i="3" s="1"/>
  <c r="I14" i="3"/>
  <c r="I15" i="3"/>
  <c r="I16" i="3"/>
  <c r="M16" i="3" s="1"/>
  <c r="I17" i="3"/>
  <c r="M17" i="3" s="1"/>
  <c r="I18" i="3"/>
  <c r="M18" i="3" s="1"/>
  <c r="I19" i="3"/>
  <c r="M19" i="3" s="1"/>
  <c r="I20" i="3"/>
  <c r="M20" i="3" s="1"/>
  <c r="I21" i="3"/>
  <c r="M21" i="3" s="1"/>
  <c r="I22" i="3"/>
  <c r="M22" i="3" s="1"/>
  <c r="I23" i="3"/>
  <c r="M23" i="3" s="1"/>
  <c r="I24" i="3"/>
  <c r="M24" i="3" s="1"/>
  <c r="I26" i="3"/>
  <c r="I27" i="3"/>
  <c r="I28" i="3"/>
  <c r="I29" i="3"/>
  <c r="I30" i="3"/>
  <c r="I31" i="3"/>
  <c r="M31" i="3" s="1"/>
  <c r="I32" i="3"/>
  <c r="I33" i="3"/>
  <c r="I34" i="3"/>
  <c r="I35" i="3"/>
  <c r="I36" i="3"/>
  <c r="I37" i="3"/>
  <c r="I38" i="3"/>
  <c r="M38" i="3" s="1"/>
  <c r="I39" i="3"/>
  <c r="I40" i="3"/>
  <c r="I41" i="3"/>
  <c r="M41" i="3" s="1"/>
  <c r="I42" i="3"/>
  <c r="I43" i="3"/>
  <c r="I44" i="3"/>
  <c r="I45" i="3"/>
  <c r="I46" i="3"/>
  <c r="I47" i="3"/>
  <c r="I48" i="3"/>
  <c r="I49" i="3"/>
  <c r="I50" i="3"/>
  <c r="I52" i="3"/>
  <c r="I53" i="3"/>
  <c r="I54" i="3"/>
  <c r="M54" i="3" s="1"/>
  <c r="I55" i="3"/>
  <c r="I56" i="3"/>
  <c r="I57" i="3"/>
  <c r="I58" i="3"/>
  <c r="I59" i="3"/>
  <c r="I61" i="3"/>
  <c r="I62" i="3"/>
  <c r="I63" i="3"/>
  <c r="M63" i="3" s="1"/>
  <c r="I64" i="3"/>
  <c r="I65" i="3"/>
  <c r="I66" i="3"/>
  <c r="M66" i="3" s="1"/>
  <c r="I67" i="3"/>
  <c r="I68" i="3"/>
  <c r="I69" i="3"/>
  <c r="I70" i="3"/>
  <c r="I71" i="3"/>
  <c r="I72" i="3"/>
  <c r="M72" i="3" s="1"/>
  <c r="I73" i="3"/>
  <c r="M73" i="3" s="1"/>
  <c r="I74" i="3"/>
  <c r="M74" i="3" s="1"/>
  <c r="I75" i="3"/>
  <c r="I76" i="3"/>
  <c r="M76" i="3" s="1"/>
  <c r="I77" i="3"/>
  <c r="I78" i="3"/>
  <c r="M78" i="3" s="1"/>
  <c r="I79" i="3"/>
  <c r="I80" i="3"/>
  <c r="I81" i="3"/>
  <c r="M81" i="3" s="1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9" i="3"/>
  <c r="I120" i="3"/>
  <c r="I121" i="3"/>
  <c r="I122" i="3"/>
  <c r="I123" i="3"/>
  <c r="I124" i="3"/>
  <c r="I125" i="3"/>
  <c r="I127" i="3"/>
  <c r="I128" i="3"/>
  <c r="I130" i="3"/>
  <c r="I131" i="3"/>
  <c r="I132" i="3"/>
  <c r="I133" i="3"/>
  <c r="I134" i="3"/>
  <c r="I135" i="3"/>
  <c r="I136" i="3"/>
  <c r="I138" i="3"/>
  <c r="I139" i="3"/>
  <c r="I140" i="3"/>
  <c r="I141" i="3"/>
  <c r="I143" i="3"/>
  <c r="I144" i="3"/>
  <c r="I145" i="3"/>
  <c r="H10" i="3"/>
  <c r="H11" i="3"/>
  <c r="L11" i="3" s="1"/>
  <c r="H12" i="3"/>
  <c r="L12" i="3" s="1"/>
  <c r="H13" i="3"/>
  <c r="L13" i="3" s="1"/>
  <c r="H14" i="3"/>
  <c r="H15" i="3"/>
  <c r="H16" i="3"/>
  <c r="L16" i="3" s="1"/>
  <c r="H17" i="3"/>
  <c r="L17" i="3" s="1"/>
  <c r="H18" i="3"/>
  <c r="L18" i="3" s="1"/>
  <c r="H19" i="3"/>
  <c r="L19" i="3" s="1"/>
  <c r="H20" i="3"/>
  <c r="L20" i="3" s="1"/>
  <c r="H21" i="3"/>
  <c r="L21" i="3" s="1"/>
  <c r="H22" i="3"/>
  <c r="L22" i="3" s="1"/>
  <c r="H23" i="3"/>
  <c r="L23" i="3" s="1"/>
  <c r="H24" i="3"/>
  <c r="L24" i="3" s="1"/>
  <c r="H26" i="3"/>
  <c r="H27" i="3"/>
  <c r="H28" i="3"/>
  <c r="H29" i="3"/>
  <c r="H30" i="3"/>
  <c r="L30" i="3" s="1"/>
  <c r="H31" i="3"/>
  <c r="L31" i="3" s="1"/>
  <c r="H32" i="3"/>
  <c r="H33" i="3"/>
  <c r="H34" i="3"/>
  <c r="H35" i="3"/>
  <c r="H36" i="3"/>
  <c r="H37" i="3"/>
  <c r="H38" i="3"/>
  <c r="H39" i="3"/>
  <c r="H40" i="3"/>
  <c r="H41" i="3"/>
  <c r="L41" i="3" s="1"/>
  <c r="H42" i="3"/>
  <c r="L42" i="3" s="1"/>
  <c r="H43" i="3"/>
  <c r="H44" i="3"/>
  <c r="H45" i="3"/>
  <c r="H46" i="3"/>
  <c r="H47" i="3"/>
  <c r="H48" i="3"/>
  <c r="H49" i="3"/>
  <c r="H50" i="3"/>
  <c r="H52" i="3"/>
  <c r="H53" i="3"/>
  <c r="H54" i="3"/>
  <c r="L54" i="3" s="1"/>
  <c r="H55" i="3"/>
  <c r="H56" i="3"/>
  <c r="H57" i="3"/>
  <c r="H58" i="3"/>
  <c r="H59" i="3"/>
  <c r="H61" i="3"/>
  <c r="H62" i="3"/>
  <c r="H63" i="3"/>
  <c r="L63" i="3" s="1"/>
  <c r="H64" i="3"/>
  <c r="H65" i="3"/>
  <c r="H66" i="3"/>
  <c r="L66" i="3" s="1"/>
  <c r="H67" i="3"/>
  <c r="H68" i="3"/>
  <c r="H69" i="3"/>
  <c r="H70" i="3"/>
  <c r="H71" i="3"/>
  <c r="H72" i="3"/>
  <c r="H73" i="3"/>
  <c r="L73" i="3" s="1"/>
  <c r="H74" i="3"/>
  <c r="L74" i="3" s="1"/>
  <c r="H75" i="3"/>
  <c r="H76" i="3"/>
  <c r="H77" i="3"/>
  <c r="L77" i="3" s="1"/>
  <c r="H78" i="3"/>
  <c r="L78" i="3" s="1"/>
  <c r="H79" i="3"/>
  <c r="H80" i="3"/>
  <c r="H81" i="3"/>
  <c r="L81" i="3" s="1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9" i="3"/>
  <c r="H120" i="3"/>
  <c r="H121" i="3"/>
  <c r="H122" i="3"/>
  <c r="H123" i="3"/>
  <c r="H124" i="3"/>
  <c r="H125" i="3"/>
  <c r="H127" i="3"/>
  <c r="H128" i="3"/>
  <c r="H130" i="3"/>
  <c r="H131" i="3"/>
  <c r="H132" i="3"/>
  <c r="H133" i="3"/>
  <c r="H134" i="3"/>
  <c r="H135" i="3"/>
  <c r="H136" i="3"/>
  <c r="H138" i="3"/>
  <c r="H139" i="3"/>
  <c r="H140" i="3"/>
  <c r="H141" i="3"/>
  <c r="H143" i="3"/>
  <c r="H144" i="3"/>
  <c r="H145" i="3"/>
  <c r="I9" i="3"/>
  <c r="H9" i="3"/>
  <c r="G10" i="3"/>
  <c r="K10" i="3" s="1"/>
  <c r="G11" i="3"/>
  <c r="K11" i="3" s="1"/>
  <c r="G12" i="3"/>
  <c r="K12" i="3" s="1"/>
  <c r="G13" i="3"/>
  <c r="K13" i="3" s="1"/>
  <c r="G14" i="3"/>
  <c r="G15" i="3"/>
  <c r="G16" i="3"/>
  <c r="K16" i="3" s="1"/>
  <c r="G17" i="3"/>
  <c r="K17" i="3" s="1"/>
  <c r="G18" i="3"/>
  <c r="K18" i="3" s="1"/>
  <c r="G19" i="3"/>
  <c r="K19" i="3" s="1"/>
  <c r="G20" i="3"/>
  <c r="K20" i="3" s="1"/>
  <c r="G21" i="3"/>
  <c r="G22" i="3"/>
  <c r="K22" i="3" s="1"/>
  <c r="G23" i="3"/>
  <c r="K23" i="3" s="1"/>
  <c r="G24" i="3"/>
  <c r="K24" i="3" s="1"/>
  <c r="G26" i="3"/>
  <c r="G27" i="3"/>
  <c r="K27" i="3" s="1"/>
  <c r="G28" i="3"/>
  <c r="K28" i="3" s="1"/>
  <c r="G29" i="3"/>
  <c r="K29" i="3" s="1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2" i="3"/>
  <c r="G53" i="3"/>
  <c r="G54" i="3"/>
  <c r="G55" i="3"/>
  <c r="G56" i="3"/>
  <c r="G57" i="3"/>
  <c r="G58" i="3"/>
  <c r="G59" i="3"/>
  <c r="G61" i="3"/>
  <c r="G62" i="3"/>
  <c r="G63" i="3"/>
  <c r="G64" i="3"/>
  <c r="G65" i="3"/>
  <c r="G66" i="3"/>
  <c r="G67" i="3"/>
  <c r="G68" i="3"/>
  <c r="G69" i="3"/>
  <c r="G70" i="3"/>
  <c r="G71" i="3"/>
  <c r="G72" i="3"/>
  <c r="K72" i="3" s="1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9" i="3"/>
  <c r="G120" i="3"/>
  <c r="G121" i="3"/>
  <c r="G122" i="3"/>
  <c r="G123" i="3"/>
  <c r="G124" i="3"/>
  <c r="G125" i="3"/>
  <c r="G127" i="3"/>
  <c r="G128" i="3"/>
  <c r="G130" i="3"/>
  <c r="G131" i="3"/>
  <c r="G132" i="3"/>
  <c r="G133" i="3"/>
  <c r="G134" i="3"/>
  <c r="G135" i="3"/>
  <c r="G136" i="3"/>
  <c r="G138" i="3"/>
  <c r="G139" i="3"/>
  <c r="G140" i="3"/>
  <c r="G141" i="3"/>
  <c r="G143" i="3"/>
  <c r="G144" i="3"/>
  <c r="G145" i="3"/>
  <c r="G9" i="3"/>
  <c r="J9" i="3"/>
  <c r="M15" i="3" l="1"/>
  <c r="M14" i="3"/>
  <c r="L15" i="3"/>
  <c r="L14" i="3"/>
  <c r="K15" i="3"/>
  <c r="K14" i="3"/>
  <c r="M10" i="3"/>
  <c r="L10" i="3"/>
  <c r="L80" i="3"/>
  <c r="L34" i="3"/>
  <c r="M80" i="3"/>
  <c r="M32" i="3"/>
  <c r="L61" i="3"/>
  <c r="L75" i="3"/>
  <c r="M61" i="3"/>
  <c r="M50" i="3"/>
  <c r="L49" i="3"/>
  <c r="L35" i="3"/>
  <c r="L50" i="3"/>
  <c r="L28" i="3"/>
  <c r="L33" i="3"/>
  <c r="M33" i="3"/>
  <c r="M34" i="3"/>
  <c r="M75" i="3"/>
  <c r="K26" i="3"/>
  <c r="K51" i="3" s="1" a="1"/>
  <c r="K51" i="3" s="1"/>
  <c r="M55" i="3"/>
  <c r="L72" i="3"/>
  <c r="M69" i="3"/>
  <c r="L26" i="3"/>
  <c r="L51" i="3" s="1" a="1"/>
  <c r="L51" i="3" s="1"/>
  <c r="D4" i="30" s="1"/>
  <c r="L29" i="3"/>
  <c r="L55" i="3"/>
  <c r="L62" i="3"/>
  <c r="M26" i="3"/>
  <c r="M51" i="3" s="1" a="1"/>
  <c r="M51" i="3" s="1"/>
  <c r="M29" i="3"/>
  <c r="M62" i="3"/>
  <c r="L52" i="3"/>
  <c r="L64" i="3"/>
  <c r="L76" i="3"/>
  <c r="M27" i="3"/>
  <c r="M30" i="3"/>
  <c r="M52" i="3"/>
  <c r="L56" i="3"/>
  <c r="M64" i="3"/>
  <c r="M56" i="3"/>
  <c r="L46" i="3"/>
  <c r="M49" i="3"/>
  <c r="M28" i="3"/>
  <c r="L38" i="3"/>
  <c r="M46" i="3"/>
  <c r="L32" i="3"/>
  <c r="M53" i="3"/>
  <c r="M42" i="3"/>
  <c r="M47" i="3"/>
  <c r="M77" i="3"/>
  <c r="M35" i="3"/>
  <c r="L47" i="3"/>
  <c r="L27" i="3"/>
  <c r="K61" i="3"/>
  <c r="L79" i="3"/>
  <c r="L82" i="3" s="1"/>
  <c r="K52" i="3"/>
  <c r="L69" i="3"/>
  <c r="M79" i="3"/>
  <c r="M9" i="3"/>
  <c r="L9" i="3"/>
  <c r="K9" i="3"/>
  <c r="L53" i="3"/>
  <c r="L57" i="3"/>
  <c r="M57" i="3"/>
  <c r="K25" i="3" l="1" a="1"/>
  <c r="K25" i="3" s="1"/>
  <c r="M25" i="3" a="1"/>
  <c r="M25" i="3" s="1"/>
  <c r="L25" i="3" a="1"/>
  <c r="L25" i="3" s="1"/>
  <c r="M82" i="3"/>
  <c r="M83" i="3" s="1"/>
  <c r="L83" i="3"/>
  <c r="L84" i="3" s="1"/>
  <c r="L85" i="3" l="1"/>
  <c r="L86" i="3" s="1"/>
  <c r="M84" i="3"/>
  <c r="M85" i="3" s="1"/>
  <c r="M86" i="3" l="1"/>
  <c r="L87" i="3"/>
  <c r="L88" i="3" l="1"/>
  <c r="L89" i="3" s="1"/>
  <c r="M87" i="3"/>
  <c r="M88" i="3" s="1"/>
  <c r="F99" i="3"/>
  <c r="F91" i="3"/>
  <c r="F83" i="3"/>
  <c r="F109" i="3"/>
  <c r="F107" i="3"/>
  <c r="F68" i="3"/>
  <c r="F66" i="3"/>
  <c r="F70" i="3"/>
  <c r="F65" i="3"/>
  <c r="F67" i="3"/>
  <c r="F59" i="3"/>
  <c r="F110" i="3"/>
  <c r="F44" i="3"/>
  <c r="F43" i="3"/>
  <c r="F40" i="3"/>
  <c r="F45" i="3"/>
  <c r="F37" i="3"/>
  <c r="F39" i="3"/>
  <c r="F58" i="3"/>
  <c r="F36" i="3"/>
  <c r="F48" i="3"/>
  <c r="M89" i="3" l="1"/>
  <c r="M90" i="3" s="1"/>
  <c r="L90" i="3"/>
  <c r="M70" i="3"/>
  <c r="L70" i="3"/>
  <c r="M58" i="3"/>
  <c r="L58" i="3"/>
  <c r="M39" i="3"/>
  <c r="L39" i="3"/>
  <c r="L48" i="3"/>
  <c r="M48" i="3"/>
  <c r="M68" i="3"/>
  <c r="L68" i="3"/>
  <c r="M67" i="3"/>
  <c r="L67" i="3"/>
  <c r="M65" i="3"/>
  <c r="L65" i="3"/>
  <c r="L37" i="3"/>
  <c r="M37" i="3"/>
  <c r="L40" i="3"/>
  <c r="M40" i="3"/>
  <c r="L59" i="3"/>
  <c r="M59" i="3"/>
  <c r="M36" i="3"/>
  <c r="L36" i="3"/>
  <c r="M45" i="3"/>
  <c r="L45" i="3"/>
  <c r="M43" i="3"/>
  <c r="L43" i="3"/>
  <c r="L44" i="3"/>
  <c r="M44" i="3"/>
  <c r="E5" i="20"/>
  <c r="D5" i="20"/>
  <c r="E4" i="20"/>
  <c r="D4" i="20"/>
  <c r="F5" i="30" l="1"/>
  <c r="F4" i="30"/>
  <c r="F6" i="30"/>
  <c r="L91" i="3"/>
  <c r="M91" i="3"/>
  <c r="D3" i="30"/>
  <c r="E8" i="20"/>
  <c r="E10" i="20"/>
  <c r="D9" i="20"/>
  <c r="D8" i="20"/>
  <c r="E9" i="20"/>
  <c r="D10" i="20"/>
  <c r="D7" i="20"/>
  <c r="D6" i="20"/>
  <c r="E6" i="20"/>
  <c r="B4" i="20"/>
  <c r="D3" i="20"/>
  <c r="B5" i="20"/>
  <c r="E7" i="20"/>
  <c r="E4" i="30" l="1"/>
  <c r="B4" i="30"/>
  <c r="M92" i="3"/>
  <c r="M93" i="3" s="1"/>
  <c r="L92" i="3"/>
  <c r="F3" i="30"/>
  <c r="B3" i="30" s="1"/>
  <c r="B10" i="20"/>
  <c r="B8" i="20"/>
  <c r="B9" i="20"/>
  <c r="B6" i="20"/>
  <c r="B7" i="20"/>
  <c r="E3" i="20"/>
  <c r="B3" i="20" s="1"/>
  <c r="B5" i="30" l="1"/>
  <c r="E3" i="30"/>
  <c r="E5" i="30"/>
  <c r="L93" i="3"/>
  <c r="L94" i="3" s="1"/>
  <c r="M94" i="3"/>
  <c r="E6" i="30" l="1"/>
  <c r="B6" i="30"/>
  <c r="M95" i="3"/>
  <c r="M96" i="3"/>
  <c r="L95" i="3"/>
  <c r="L96" i="3" l="1"/>
  <c r="M97" i="3"/>
  <c r="L97" i="3" l="1"/>
  <c r="L98" i="3" s="1"/>
  <c r="M98" i="3"/>
  <c r="L99" i="3" l="1"/>
  <c r="L100" i="3" s="1"/>
  <c r="M99" i="3"/>
  <c r="M100" i="3" s="1"/>
  <c r="L101" i="3" l="1"/>
  <c r="L102" i="3" s="1"/>
  <c r="M101" i="3"/>
  <c r="L103" i="3" l="1"/>
  <c r="L104" i="3" s="1"/>
  <c r="M102" i="3"/>
  <c r="M103" i="3"/>
  <c r="L105" i="3" l="1"/>
  <c r="L106" i="3" s="1"/>
  <c r="M104" i="3"/>
  <c r="M105" i="3" s="1"/>
  <c r="M106" i="3" l="1"/>
  <c r="L107" i="3"/>
  <c r="L108" i="3" l="1"/>
  <c r="M107" i="3"/>
  <c r="M108" i="3"/>
  <c r="M109" i="3" l="1"/>
  <c r="M110" i="3" s="1"/>
  <c r="L109" i="3"/>
  <c r="L110" i="3" l="1"/>
  <c r="L111" i="3" s="1"/>
  <c r="M111" i="3"/>
  <c r="M112" i="3" s="1"/>
  <c r="M113" i="3" l="1"/>
  <c r="L112" i="3"/>
  <c r="L113" i="3" l="1"/>
  <c r="M114" i="3"/>
  <c r="M115" i="3"/>
  <c r="M116" i="3" l="1"/>
  <c r="L114" i="3"/>
  <c r="L115" i="3" s="1"/>
  <c r="M117" i="3" l="1"/>
  <c r="L116" i="3"/>
  <c r="L117" i="3" l="1"/>
  <c r="F7" i="30" l="1"/>
  <c r="B7" i="30" s="1"/>
  <c r="M119" i="3"/>
  <c r="M120" i="3" l="1"/>
  <c r="M121" i="3" s="1"/>
  <c r="L119" i="3"/>
  <c r="E7" i="30"/>
  <c r="L120" i="3" l="1"/>
  <c r="L121" i="3" s="1"/>
  <c r="M122" i="3"/>
  <c r="L122" i="3" l="1"/>
  <c r="L123" i="3" s="1"/>
  <c r="L124" i="3"/>
  <c r="M123" i="3"/>
  <c r="M124" i="3" l="1"/>
  <c r="M125" i="3" s="1"/>
  <c r="L125" i="3"/>
  <c r="L126" i="3" s="1" a="1"/>
  <c r="L126" i="3" s="1"/>
  <c r="M126" i="3" l="1" a="1"/>
  <c r="M126" i="3" s="1"/>
  <c r="M127" i="3" s="1"/>
  <c r="D8" i="30"/>
  <c r="F8" i="30" l="1"/>
  <c r="B8" i="30" s="1"/>
  <c r="M128" i="3"/>
  <c r="M129" i="3" s="1" a="1"/>
  <c r="M129" i="3" s="1"/>
  <c r="L127" i="3"/>
  <c r="L128" i="3" l="1"/>
  <c r="L129" i="3" a="1"/>
  <c r="L129" i="3" s="1"/>
  <c r="L130" i="3" s="1"/>
  <c r="E8" i="30"/>
  <c r="F9" i="30"/>
  <c r="M130" i="3"/>
  <c r="L131" i="3" l="1"/>
  <c r="L132" i="3" s="1"/>
  <c r="D9" i="30"/>
  <c r="M131" i="3"/>
  <c r="M132" i="3" s="1"/>
  <c r="L133" i="3"/>
  <c r="L134" i="3" s="1"/>
  <c r="E9" i="30"/>
  <c r="B9" i="30"/>
  <c r="L135" i="3" l="1"/>
  <c r="L136" i="3" s="1"/>
  <c r="M133" i="3"/>
  <c r="M134" i="3" s="1"/>
  <c r="L137" i="3" l="1" a="1"/>
  <c r="L137" i="3" s="1"/>
  <c r="M135" i="3"/>
  <c r="L138" i="3" l="1"/>
  <c r="D10" i="30"/>
  <c r="M136" i="3"/>
  <c r="M137" i="3" s="1" a="1"/>
  <c r="M137" i="3" s="1"/>
  <c r="L139" i="3" l="1"/>
  <c r="L140" i="3" s="1"/>
  <c r="L141" i="3" s="1"/>
  <c r="M138" i="3"/>
  <c r="F10" i="30"/>
  <c r="E10" i="30" s="1"/>
  <c r="L142" i="3" l="1" a="1"/>
  <c r="L142" i="3" s="1"/>
  <c r="L143" i="3" s="1"/>
  <c r="M139" i="3"/>
  <c r="M140" i="3" s="1"/>
  <c r="B10" i="30"/>
  <c r="D11" i="30" l="1"/>
  <c r="L144" i="3"/>
  <c r="L145" i="3" s="1"/>
  <c r="M141" i="3"/>
  <c r="M142" i="3" s="1" a="1"/>
  <c r="M142" i="3" s="1"/>
  <c r="L146" i="3"/>
  <c r="D12" i="30" s="1"/>
  <c r="F11" i="30" l="1"/>
  <c r="E11" i="30" s="1"/>
  <c r="M143" i="3"/>
  <c r="M144" i="3" s="1"/>
  <c r="M145" i="3" s="1"/>
  <c r="B11" i="30" l="1"/>
  <c r="M146" i="3" a="1"/>
  <c r="M146" i="3" s="1"/>
  <c r="F12" i="30" s="1"/>
  <c r="E12" i="30" s="1"/>
  <c r="B12" i="30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<sst xmlns="http://schemas.openxmlformats.org/spreadsheetml/2006/main" count="769" uniqueCount="261">
  <si>
    <t>Instruções para Preenchimento da Planilha</t>
  </si>
  <si>
    <t>Introdução</t>
  </si>
  <si>
    <t>As instruções objetivam orientar os usuários sobre como preencher corretamente a planilha a seguir. O preenchimento adequado é essencial para garantir a precisão dos dados e a eficácia das análises.</t>
  </si>
  <si>
    <t>Estrutura</t>
  </si>
  <si>
    <t>A planilha é composta por algumas colunas e linhas, cada uma destinada a um tipo específico de informação. O preenchimento está relacionado à execução do Programa Bahia de Integridade Pública - PBIP. Abaixo, descrevemos cada coluna e as instruções para o preenchimento.</t>
  </si>
  <si>
    <t>Colunas</t>
  </si>
  <si>
    <t>Descritivo</t>
  </si>
  <si>
    <t>Orientação</t>
  </si>
  <si>
    <t>A - Diretriz</t>
  </si>
  <si>
    <t>Classificação realizada pela AGE, conforme definições estabelecidas na Portaria SEFAZ 136/2024 e OT n.º 02/2024.</t>
  </si>
  <si>
    <t>Os dados já inseridos não deverão ser alterados.</t>
  </si>
  <si>
    <t>B - Ordem</t>
  </si>
  <si>
    <t>C - Atividade</t>
  </si>
  <si>
    <t>D - Nível</t>
  </si>
  <si>
    <t>Classificação realizada pela AGE, conforme estágio de maturidade do Programa de Integridade nas Unidades. É dividido em básico, intermediário e avançado.</t>
  </si>
  <si>
    <t>E - Tipo de Estatal</t>
  </si>
  <si>
    <t>A classificação foi realizada pela AGE com base na receita operacional bruta das estatais. Deve ser considerada como "estatal de pequeno porte" aquela que, somada à receita operacional bruta de suas subsidiárias, tenha registrado valor inferior a R$ 90.000.000,00 (noventa milhões de reais) no exercício social anterior.</t>
  </si>
  <si>
    <t>F - Situação</t>
  </si>
  <si>
    <t>Descrição do estágio de realização da atividade proposta vinculada ao PBIP. É dividida em Implementada, Em Implementação, Não implementada e Não se aplica.</t>
  </si>
  <si>
    <t xml:space="preserve">A classificação e preenchimento devem ser regularmente atualizados pela Unidade, baseada na evolução da implementação do PBIP. </t>
  </si>
  <si>
    <t>G - Ação</t>
  </si>
  <si>
    <t>Etapas específicas que devem ser executadas para alcançar os objetivos estabelecidos. Essas ações, descritas de forma objetiva e prática, são fundamentais para transformar metas em resultados concretos.</t>
  </si>
  <si>
    <t xml:space="preserve">Descreva brevemente as ações que serão realizadas para cumprimento da atividade vinculada. Seja claro e objetivo. Cada ação deve ser separada por ponto e vírgula. Ao final, após o último item da lista inserir ponto final. </t>
  </si>
  <si>
    <t>H - Responsável</t>
  </si>
  <si>
    <t>Pessoa ou cargo específico designado para gerenciar a execução de uma ou mais ações específicas do PBIP. O responsável deve ter as habilidades, conhecimentos e recursos adequados para cumprir suas funções.</t>
  </si>
  <si>
    <t>Indique o cargo completo e a sigla da Unidade de vinculação. Ex: Diretor de XXX/YYY.</t>
  </si>
  <si>
    <t>I - Prazo</t>
  </si>
  <si>
    <t xml:space="preserve">Período de tempo estabelecido para a conclusão de uma ou mais ações específicas. Ele define quando cada ação deve ser finalizada, ajudando a garantir que o projeto ou objetivo seja alcançado dentro de um tempo determinado. </t>
  </si>
  <si>
    <t>Insira mês e ano de conclusão no formato XX/XXXX.</t>
  </si>
  <si>
    <t>J - Observações</t>
  </si>
  <si>
    <t>Campo de comentários do órgão e entidade sobre a atividade.</t>
  </si>
  <si>
    <t>Adicione comentários a respeito do desenvolvimento das atividades, bem como indicativo de que a atividade proposta pela AGE não se aplica ao órgão ou entidade.</t>
  </si>
  <si>
    <t>Siglas</t>
  </si>
  <si>
    <t>PBIP - Programa Bahia de Integridade Pública</t>
  </si>
  <si>
    <t>AGE - Auditoria Geral do Estado da Bahia</t>
  </si>
  <si>
    <t>SEFAZ - Secretaria da Fazenda do Estado da Bahia</t>
  </si>
  <si>
    <t>Dicas Gerais</t>
  </si>
  <si>
    <t>Nas colunas em que esteja disponível, utilize a lista suspensa para evitar erros de digitação.</t>
  </si>
  <si>
    <t>Verifique a Ortografia: Antes de salvar a planilha, revise os dados inseridos para evitar erros de digitação.</t>
  </si>
  <si>
    <t>Salve Regularmente: Salve a planilha frequentemente para evitar a perda de dados.</t>
  </si>
  <si>
    <t xml:space="preserve">Utilize Formatação Padrão. </t>
  </si>
  <si>
    <t>O correto preenchimento da planilha é fundamental para a organização e análise dos dados. Siga as instruções acima e, em caso de dúvidas, entre em contato com a GEPRE/AGE.</t>
  </si>
  <si>
    <t>Endereço</t>
  </si>
  <si>
    <t>2ª Avenida, nº 260 - Centro Adm. da Bahia, CEP 41.745-003, Salvador - Bahia</t>
  </si>
  <si>
    <t>E-mail</t>
  </si>
  <si>
    <t>Telefone</t>
  </si>
  <si>
    <t>(71) 3115-2597</t>
  </si>
  <si>
    <t>Legenda</t>
  </si>
  <si>
    <t>*</t>
  </si>
  <si>
    <t>Lei Federal n° 13.303/2016: Art. 1°, §4°</t>
  </si>
  <si>
    <t>Diagnóstico e ações para atendimento às Diretrizes do PBIP</t>
  </si>
  <si>
    <t>Órgão:</t>
  </si>
  <si>
    <t>Orientação Técnica Aplicável:</t>
  </si>
  <si>
    <t>OT AGE nº 02/2024</t>
  </si>
  <si>
    <t>Data de Atualização:</t>
  </si>
  <si>
    <t xml:space="preserve">Legislação de referência: </t>
  </si>
  <si>
    <t>Leis Federais 12.527/2011, 13.303/2016, 13.709, 2018 e 15.177/2025, Decreto Federal 7.724/2012, Lei Estadual 12.618/2012 e Decreto Estadual 18.471/2018</t>
  </si>
  <si>
    <r>
      <t xml:space="preserve">Empresa possui regras próprias de Governança devidamente editadas e publicadas? </t>
    </r>
    <r>
      <rPr>
        <b/>
        <sz val="20"/>
        <color rgb="FFFF0000"/>
        <rFont val="Arial"/>
        <family val="2"/>
      </rPr>
      <t>*</t>
    </r>
  </si>
  <si>
    <t>Sim</t>
  </si>
  <si>
    <t xml:space="preserve">Plano de Ação </t>
  </si>
  <si>
    <t>Diretriz PBIP</t>
  </si>
  <si>
    <t>Ordem</t>
  </si>
  <si>
    <t>Item</t>
  </si>
  <si>
    <t>Nível</t>
  </si>
  <si>
    <t>Tipo de Estatal</t>
  </si>
  <si>
    <t>Situação</t>
  </si>
  <si>
    <t>Ação</t>
  </si>
  <si>
    <t>Responsável</t>
  </si>
  <si>
    <t>Prazo</t>
  </si>
  <si>
    <t>Observações</t>
  </si>
  <si>
    <t>01 - Apoio e Compromisso da Alta Administração</t>
  </si>
  <si>
    <t>Constituição de Comitê Gestor da Segurança da Informação</t>
  </si>
  <si>
    <t>Avançado</t>
  </si>
  <si>
    <t>Todas</t>
  </si>
  <si>
    <t>Aplicação de Pesquisa de Percepção de Integridade para diagnóstico inicial</t>
  </si>
  <si>
    <t>Básico</t>
  </si>
  <si>
    <t>Aprovação, pelo Dirigente Máximo, do Plano de Integridade</t>
  </si>
  <si>
    <t>Assinatura e ampla divulgação de Declaração de Compromisso do Dirigente Máximo</t>
  </si>
  <si>
    <t>Constituição de Comissão de Integridade Pública</t>
  </si>
  <si>
    <t>Destinação de recursos humanos e orçamentários para a execução das ações previstas no Plano de Integridade</t>
  </si>
  <si>
    <t>Participação da alta administração do Órgão em atividades relacionadas ao Programa de Integridade</t>
  </si>
  <si>
    <t>Reuniões períodicas da Comissão com o Dirigente Máximo para acompanhamento da execução do Plano de Integridade</t>
  </si>
  <si>
    <t>Aprovação, pelo Dirigente Máximo, do Plano de Capacitação Continuada</t>
  </si>
  <si>
    <t>Intermediário</t>
  </si>
  <si>
    <t>Declaração formal, pela Alta Administração, de ciência das normas relativas a nepotismo e conflito de interesses</t>
  </si>
  <si>
    <t>Atendimento aos critérios técnicos e de integridade, estabelecidos legalmente, na escolha dos membros do Conselho de Administração e pelos indicados à Diretoria, incluindo presidente, diretor-geral e diretor-presidente</t>
  </si>
  <si>
    <t>Requisito Legal</t>
  </si>
  <si>
    <t>Elaboração de carta anual do Conselho de Administração que explicite os compromissos com políticas públicas, detalhando objetivos, recursos empregados e impactos mensuráveis por indicadores</t>
  </si>
  <si>
    <t>Existência de Conselho Fiscal</t>
  </si>
  <si>
    <t>Médio e Grande Porte</t>
  </si>
  <si>
    <t>Existência de Encarregado pelo Tratamento de Dados (DPO)</t>
  </si>
  <si>
    <t>Existência de Estatuto Social</t>
  </si>
  <si>
    <t>Existência de Programa de Integridade ou Compliance</t>
  </si>
  <si>
    <t>02 - Controles internos fundamentados em gestão de riscos</t>
  </si>
  <si>
    <t>Existência de cláusula de matriz de risco no Regulamento de Licitações e Contratos</t>
  </si>
  <si>
    <t>Existência de Comitê para avaliar a Indicação aos Conselhos, exceto para aquelas que possuem exigência legal de Comitê Estatutário de Elegibilidade</t>
  </si>
  <si>
    <t>Institucionalização de Manual de Políticas de Gestão de Riscos</t>
  </si>
  <si>
    <t>Realização de gestão de riscos nos processos mais suscetíveis à quebra de integridade</t>
  </si>
  <si>
    <t>Estruturação da Unidade Setorial de Controle Interno</t>
  </si>
  <si>
    <t>Nomeação de responsável pela Unidade Setorial de Controle Interno ou equivalente</t>
  </si>
  <si>
    <t>Previsão no Regimento Interno do órgão de Unidade Setorial de Controle Interno</t>
  </si>
  <si>
    <t>Existência de procedimentos para gestão de acesso e permanência nas dependências da organização</t>
  </si>
  <si>
    <t>Existência de procedimentos para verificação de participação remunerada de membros da administração pública, direta ou indireta, em mais de 2 (dois) conselhos, de administração ou fiscal, de empresa pública, de sociedade de economia mista ou de suas subsidiárias</t>
  </si>
  <si>
    <t>Atualização permanente do RLC, contendo minimamente os itens previstos nos incisos do art. 2º do Decreto Estadual nº 18.471/2018.</t>
  </si>
  <si>
    <t>Existência de área responsável pela verificação de cumprimento de obrigações e de gestão de riscos</t>
  </si>
  <si>
    <t>Existência de Comitê de Auditoria Estatutário</t>
  </si>
  <si>
    <t>Existência de estratégia de longo prazo atualizada com análise de riscos e oportunidades para, no mínimo, os próximos cinco anos</t>
  </si>
  <si>
    <t>Existência de gerência de Auditoria Interna ou Auditoria Independente.</t>
  </si>
  <si>
    <t>Existência de Manual de Auditoria Interna.</t>
  </si>
  <si>
    <t>Existência de Política de Classificação e Segurança da Informação</t>
  </si>
  <si>
    <t>Existência de Política de distribuição de dividendos.</t>
  </si>
  <si>
    <t>Existência de Política de Indicação para a escolha de administradores e membros do Conselho Fiscal, a ser obrigatoriamente observada pelo Acionista Controlador</t>
  </si>
  <si>
    <t>Existência de Política de Porta Vozes</t>
  </si>
  <si>
    <t>Existência de Regimento do Comitê Estatutário de Elegibilidade.</t>
  </si>
  <si>
    <t>Existência de regras de governança corporativa, gestão de riscos, controle interno e composição da administração no Estatuto da organização</t>
  </si>
  <si>
    <t>Existência de Regulamento Interno de Licitações e Contratos</t>
  </si>
  <si>
    <t>Observância das atribuições e regramento do Conselho de Administração</t>
  </si>
  <si>
    <t>Previsão de sistemas de fiscalização e de gestão dos contratos no RLC, com exigências de capacidade técnica do gestor e fiscal.</t>
  </si>
  <si>
    <t xml:space="preserve">Previsão no RLC de procedimento de licitação detalhado, contemplando os itens previstos nos incisos do art. 7º do Decreto Estadual nº 18.471/2018.
</t>
  </si>
  <si>
    <t>03 - Treinamento e comunicação</t>
  </si>
  <si>
    <t>Promoção de ações de sensibilização com todos os colaboradores da organização sobre temas relacionados à integridade</t>
  </si>
  <si>
    <t>Elaboração de Plano de Comunicação interno</t>
  </si>
  <si>
    <t>Elaboração do Programa de Capacitação Continuada para todos os colaboradores da organização sobre temas relacionados à integridade</t>
  </si>
  <si>
    <t>Existência de procedimentos formais, no processo de admissão de colaboradores, voltados à apresentação das principais áreas institucionais da organização, como o Comitê de Ética, bem como à orientação quanto à relevância do conhecimento e da observância do Código de Conduta e de Integridade</t>
  </si>
  <si>
    <t xml:space="preserve">Implementação do Plano de Comunicação, utilizando ampla divulgação em todos os canais. </t>
  </si>
  <si>
    <t>Implementação do Programa de Capacitação Continuada</t>
  </si>
  <si>
    <t>Existência de Programa de Avaliação de Desempenho Individual e Coletiva dos Administradores e membros dos Comitês</t>
  </si>
  <si>
    <t>Previsão de treinamento periódico, no mínimo anual, sobre Código de Conduta e Integridade, a empregados e administradores, e sobre a política de gestão de riscos, a administradores</t>
  </si>
  <si>
    <t>04 - Código de Ética</t>
  </si>
  <si>
    <t>Aprovação de Código ou Guia de Condutas Éticas</t>
  </si>
  <si>
    <t>Existência de Comitê de Ética ou equivalente</t>
  </si>
  <si>
    <t>Instituição de práticas de prevenção ao Conflito de Interesse em conformidade com a Lei Federal nº 12.813/13 e Decreto Estadual nº 15.360/14</t>
  </si>
  <si>
    <t>Publicação, no site oficial da organização, de cartilhas e/ou informes sobre o tema ética</t>
  </si>
  <si>
    <t>Adequação constante de práticas da organização ao Código de Conduta e Integridade e a outras regras de boa prática de governança corporativa</t>
  </si>
  <si>
    <t>Constituição de Grupo de Trabalho, vinculado ao dirigente máximo, composto por servidores representativos da organização para propor ações voltadas à promoção da ética e integridade</t>
  </si>
  <si>
    <t>Elaboração e divulgação de Código de Conduta e Integridade</t>
  </si>
  <si>
    <t>Existência de Código de Conduta e de Integridade</t>
  </si>
  <si>
    <t>Instituição de práticas de prevenção ao Nepotismo em conformidade com o Decreto Federal nº 7.203/2010, Lei Estadual nº 10.623/2007, Decreto nº 10.374/2007 e SV/STF 13</t>
  </si>
  <si>
    <t>Previsão no Código de Conduta e Integridade de vedação à divulgação de informação que possa causar impacto na cotação dos títulos da organização e em suas relações com o mercado ou com consumidores e fornecedores</t>
  </si>
  <si>
    <t>05 - Transparência pública e controle social</t>
  </si>
  <si>
    <t>Disponibilização, no site oficial da organização, do planejamento estratégico atual, plano diretor ou plano de negócios</t>
  </si>
  <si>
    <t>Divulgação de planos para incidentes de segurança de dados</t>
  </si>
  <si>
    <t xml:space="preserve">Promoção do controle social por meio da participação da sociedade civil em conselhos consultivos e grupos de trabalho, com estímulo à contribuição cidadã
</t>
  </si>
  <si>
    <t>Publicação de Relatório Anual de Gestão da Ouvidoria</t>
  </si>
  <si>
    <t>Publicação, no site do oficial da organização, da agenda atualizada do dirigente máximo</t>
  </si>
  <si>
    <t>Divulgação de link para o Canal de Denúncias no site oficial da organização (que pode remeter para o TAG, registro tipo "Denúncia", se aplicável)</t>
  </si>
  <si>
    <t>Divulgação do nome e currículo dos dirigentes e conselheiros no site oficial da organização</t>
  </si>
  <si>
    <t>Divulgação do Portal da Transparência Bahia, disponibilizando, no site oficial da organização, link (preferencialmente banner) para o Portal</t>
  </si>
  <si>
    <t>São divulgados ao público os concursos ou processos seletivos realizados e previstos.</t>
  </si>
  <si>
    <t>Publicação, no site oficial da organização, de programas e ações de Integridade</t>
  </si>
  <si>
    <t xml:space="preserve">
Divulgação no site oficial da organização das informações institucionais e de governança de forma tempestiva e atualizada</t>
  </si>
  <si>
    <t>Adoção de práticas de sustentabilidade ambiental e de responsabilidade social corporativa compatíveis com o mercado em que a organização atua</t>
  </si>
  <si>
    <t>Disponibilização, no site oficial da organização, das informações em formatos acessíveis</t>
  </si>
  <si>
    <t>Disponibilização, no site oficial da organização, do Estatuto social atualizado</t>
  </si>
  <si>
    <t>Disponibilização, no site oficial da organização, dos contratos firmados, com a descrição do objeto, valores, prazos, nome do contratado, status e demais informações relevantes, como termos de parceria e cooperação, transferências e repasses financeiros, status e íntegra dos documentos (fazer link para as páginas do Portal da Transparência, se aplicável)</t>
  </si>
  <si>
    <t>Divulgação de dados em formato aberto, pesquisável e exportável no site oficial da organização e/ou no Portal de Dados Abertos Bahia</t>
  </si>
  <si>
    <t>Divulgação na internet, de forma permanente e cumulativa, dos documentos resultantes do cumprimento dos requisitos de transparência constantes no art. 8º da Lei 13.303/2016</t>
  </si>
  <si>
    <t>Divulgação no site oficial da organização da denominação oficial, CNPJ e natureza jurídica da entidade, membros das equipes e toda e qualquer forma de remuneração dos administradores.</t>
  </si>
  <si>
    <t>Divulgação no site oficial da organização da Política de Privacidade em conformidade com a Lei Geral de Proteção de Dados Pessoais (Lei nº 13.709/2018 – LGPD)</t>
  </si>
  <si>
    <t>Divulgação no site oficial da organização das atas das reuniões do comitê estatutário</t>
  </si>
  <si>
    <t>Divulgação, no site oficial da organização e periodicamente, do Relatório de Sustentabilidade</t>
  </si>
  <si>
    <t>Divulgação, no site oficial da organização, com periodicidade mínima semestral, da relação das aquisições de bens, compreendidas identificação do bem, preço unitário, quantidade, fornecedor e valor total de cada aquisição</t>
  </si>
  <si>
    <t>Divulgação, no site oficial da organização, da estratégia de longo prazo atualizada com análise de riscos e oportunidades para, no mínimo, os próximos cinco anos</t>
  </si>
  <si>
    <t>Divulgação, no site oficial da organização, das listas atualizadas das informações classificadas em grau de sigilo (se houver) e aquelas desclassificadas nos últimos 12 meses.</t>
  </si>
  <si>
    <t>Divulgação, no site oficial da organização, das receitas e despesas detalhadas, patrimônio, endividamento, distribuição de dividendos, subvenções ou repasses do poder público, capacidade de investimento, patrocínios, doações e incentivos concedidos</t>
  </si>
  <si>
    <t>Divulgação, no site oficial da organização, de Canal para Titulares de Dados</t>
  </si>
  <si>
    <t>Divulgação, no site oficial da organização, de toda legislação aplicável (inclusive leis de criação e alterações estatutárias), missão, visão, valores, normativos internos vigentes e organograma institucional, contendo estrutura organizacional e funcionamento, com descrição das unidades.</t>
  </si>
  <si>
    <t>Divulgação, no site oficial da organização, de todas as políticas de governança, integridade, compliance, gestão de riscos e controles internos</t>
  </si>
  <si>
    <t>Divulgação, no site oficial da organização, do Plano de negócios para o exercício anual seguinte</t>
  </si>
  <si>
    <t>Divulgação, no site oficial da organização, do quadro de pessoal, inclusive adminsitradores, estrutura remuneratória, planos de cargos e salários, regras de remuneração, benefícios, critérios de progressão e promoções</t>
  </si>
  <si>
    <t>Divulgação, no site oficial da organização, do Relatório da Administração (Divulgação e Notas Explicativas das Demonstrações Financeiras).</t>
  </si>
  <si>
    <t>Divulgação, no site oficial da organização, dos Editais de Licitação e respectivos anexos, avisos e resultados e outros documentos complementares,  justificativas técnicas e legais das contratações diretas e por inexigibilidade.</t>
  </si>
  <si>
    <t>Divulgação, no site oficial da organização, em nota explicativa às demonstrações financeiras, dos dados operacionais e financeiros das atividades relacionadas à consecução dos fins de interesse coletivo ou de segurança nacional</t>
  </si>
  <si>
    <t>Elaboração e divulgação, no site oficial da organização, a política de divulgação de informações, em conformidade com a legislação em vigor e com as melhores práticas</t>
  </si>
  <si>
    <t>Elaboração e divulgação, no site oficial da organização, da política de transações com partes relacionadas, em conformidade com os requisitos de competitividade, conformidade, transparência, equidade e comutatividade, que deverá ser revista, no mínimo, anualmente e aprovada pelo Conselho de Administração</t>
  </si>
  <si>
    <t>Existência de canal de denúncias que possibilite o recebimento de denúncias internas e externas relativas ao descumprimento do Código de Conduta e Integridade e das demais normas internas de ética e obrigacionais</t>
  </si>
  <si>
    <t>Existência de incentivo à participação social, através de instrumentos como rede social, carta de serviços, audiências públicas, etc.</t>
  </si>
  <si>
    <t>Existência de mecanismos de proteção que impeçam qualquer espécie de retaliação a pessoa que utilize o canal de denúncias</t>
  </si>
  <si>
    <t>Existência de meios do Comitê de Auditoria Estatutário receber denúncias, inclusive sigilosas, internas e externas à empresa pública ou à sociedade de economia mista, em matérias relacionadas ao escopo de suas atividades</t>
  </si>
  <si>
    <t>Existência de procedimentos claros estabelecidos para pedido de acesso à informação, com prazos e meios de acompanhamento</t>
  </si>
  <si>
    <t>Existência de regras de transparência no Estatuto</t>
  </si>
  <si>
    <t>Existência, no site da organização, de páginas próprias e divulgações relacionadas a subsidiárias, controladas e controladoras, se houver (apenas para Sociedades de Economia Mista)</t>
  </si>
  <si>
    <t>Publicação e ampla divulgação, no site oficial da organização, da Carta Anual de Governança Corporativa e Carta Anual de Políticas Públicas</t>
  </si>
  <si>
    <t xml:space="preserve"> </t>
  </si>
  <si>
    <t>Publicação no site oficial da organização das atas e resoluções de reuniões do Conselho de Administração, Fiscal e Assembleia Geral (quando não sigilosas) conforme porte da organização</t>
  </si>
  <si>
    <t xml:space="preserve">Publicação, no site oficial da organização, do Canal de Ouvidoria e Serviço de Informação ao Cidadão (SIC) com endereço físico e eletrônico (pode remeter para o sistema TAG da Ouvidoria Geral do Estado, se aplicável) </t>
  </si>
  <si>
    <t>Publicação, no site oficial da organização, dos relatórios estatísticos de pedidos recebidos e respondidos, com taxa de indeferimento, relatórios de gestão, anuais ou integrados, relatórios do auditor independente, relatórios do conselho fiscal (no que couber, conforme porte da Instituição)</t>
  </si>
  <si>
    <t>06 - Investigação interna e correição</t>
  </si>
  <si>
    <t>Existência de Manual de Processo Administrativo Disciplinar (PAD)</t>
  </si>
  <si>
    <t>Edição de relatório períodico para acompanhamento dos Processos Disciplinares</t>
  </si>
  <si>
    <t>Instituição de Corregedoria Setorial, comissões processantes/Unidade encarregadas de apuração de responsabilidade</t>
  </si>
  <si>
    <t>Instituição de protocolos de tratamento de denúncias relativas a casos de quebras de integridade contendo, ao menos, fluxo de recebimento, classificação, direcionamento, tratamento e monitoramento, e garantia do sigilo das denúncias</t>
  </si>
  <si>
    <t>Existência de Comissão Processante Permanente.</t>
  </si>
  <si>
    <t>Formalização e implementação de Procedimentos Operacionais Padrão/Instruções Normativas da apuração de ilícitos éticos, administrativos (PAD e Sindicâncias) e penais</t>
  </si>
  <si>
    <t>Criação e divulgação de políticas de consequências que estabelecem diretrizes para combate à corrupção e fraude</t>
  </si>
  <si>
    <t>07 - Diligência prévia</t>
  </si>
  <si>
    <t>Utilização de ferramenta de tecnologia voltada à investigação prévia de empresas que prestarão serviços ou fornecerão materiais à organização</t>
  </si>
  <si>
    <t>Adoção de boas práticas na gestão e fiscalização de contratos de maior valor, maior complexidade ou com fornecedores que não apresentem comprovação de práticas regulares de integridade ou compliance.</t>
  </si>
  <si>
    <t>08 - Equidade, diversidade e inclusão</t>
  </si>
  <si>
    <t>Implementação de programas de mentoria que conectem funcionários de grupos sub-representados com líderes e mentores dentro da organização, promovendo o desenvolvimento profissional e a inclusão</t>
  </si>
  <si>
    <t>Implementação de protocolo de acolhimento para situações de violências baseadas em gênero, raça ou etnia, inclusive aquelas ocorridas no âmbito privado</t>
  </si>
  <si>
    <t>Promoção de eventos temáticos que celebrem a diversidade cultural, como dias temáticos, palestras e exposições, aumentando a conscientização e o respeito pelas diferentes culturas, inspirado no calendário seguido pelo Governo da Bahia</t>
  </si>
  <si>
    <t>Criação de comitês ou grupos de trabalho (Comitês de Diversidade) dedicados à equidade, diversidade e inclusão</t>
  </si>
  <si>
    <t>Divulgação de cartilhas voltadas à prevenção e ao enfrentamento ao racismo estrutural e das violências baseadas em gênero, incluindo o assédio moral e sexual e o racismo institucional</t>
  </si>
  <si>
    <t>Realização periódica de censo sobre Gênero, Raça, Diversidade e Inclusão</t>
  </si>
  <si>
    <t>Divulgação anual da política de igualdade entre homens e mulheres adotada</t>
  </si>
  <si>
    <t>09 - Estímulo à adoção de planos de integridade por empresas</t>
  </si>
  <si>
    <t>Estímulo à adoção de práticas de integridade e compliance pelos fornecedores</t>
  </si>
  <si>
    <t>Oferecimento de retorno construtivo sobre as boas práticas observadas nos fornecedores durante a execução contratual</t>
  </si>
  <si>
    <t>Existe uma política formal que regula as transações com partes relacionadas, acompanhada de procedimentos claros e estabelecidos que asseguram a conformidade com os princípios de integridade</t>
  </si>
  <si>
    <t>Articulação com entidades de classe, como federações da indústria, comércio e serviços, para divulgar e estimular a cultura da integridade.</t>
  </si>
  <si>
    <t>10 - Auditoria e monitoramento contínuos do PI</t>
  </si>
  <si>
    <t xml:space="preserve">Aplicação anual de Pesquisa de Percepção de Integridade, nos termos da Orientação Técnica AGE nº 02/2024. </t>
  </si>
  <si>
    <t>Avaliação do resultado da Pesquisa de Percepção de Integridade, analisando os avanços ou retrocessos da disseminação da cultura de integridade no órgão ou entidade.</t>
  </si>
  <si>
    <t>Elaboração de relatório periódico de monitoramento do instrumento "Diagnóstico e ações para atendimento às diretrizes do PBIP", apresentando os resultados obtidos, destacando principais ações realizadas, identificação de áreas que requerem atenção e inclusão de recomendações pertinentes</t>
  </si>
  <si>
    <t>DIRETRIZES</t>
  </si>
  <si>
    <t>Não implementadas</t>
  </si>
  <si>
    <t>Em implementação</t>
  </si>
  <si>
    <t>Implementadas</t>
  </si>
  <si>
    <t>Apoio e Compromisso da Alta Administração</t>
  </si>
  <si>
    <t>Controles internos fundamentados em Gestão de Riscos</t>
  </si>
  <si>
    <t>Treinamento e Comunicação</t>
  </si>
  <si>
    <t>Código de Ética</t>
  </si>
  <si>
    <t>Transparência Pública e Controle Social</t>
  </si>
  <si>
    <t>Investigação interna e Correição</t>
  </si>
  <si>
    <t>Diligência Prévia (due diligence)</t>
  </si>
  <si>
    <t>Equidade, Diversidade e Inclusão</t>
  </si>
  <si>
    <t>Estímulo à adoção de planos de integridade por empresas</t>
  </si>
  <si>
    <t>Auditoria e Monitoramento contínuos do PI</t>
  </si>
  <si>
    <t>Diretrizes</t>
  </si>
  <si>
    <t>Nível da Ação</t>
  </si>
  <si>
    <t>Implementada</t>
  </si>
  <si>
    <t>Não implementada</t>
  </si>
  <si>
    <t>Não se aplica</t>
  </si>
  <si>
    <t>Empresa Dependente?</t>
  </si>
  <si>
    <t>Não</t>
  </si>
  <si>
    <t>CAR</t>
  </si>
  <si>
    <t>CONDER</t>
  </si>
  <si>
    <t>CTB</t>
  </si>
  <si>
    <t>CBPM</t>
  </si>
  <si>
    <t>CERB</t>
  </si>
  <si>
    <t>Datas</t>
  </si>
  <si>
    <t>A implementar</t>
  </si>
  <si>
    <r>
      <t>1.1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Constituição de Comissão de Integridade Pública, de natureza permanente e diretamente subordinada ao dirigente máximo do Órgão, nos termos da Orientação Técnica AGE nº 02/2024.</t>
    </r>
  </si>
  <si>
    <r>
      <t>1.2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Comunicação à toda a organização, em documento subscrito pelo dirigente máximo, da adesão ao PBIP e o compromisso com as ações voltadas à promoção da integridade (Declaração de Compromisso </t>
    </r>
    <r>
      <rPr>
        <sz val="11"/>
        <rFont val="Arial"/>
        <family val="2"/>
      </rPr>
      <t>ou similar</t>
    </r>
    <r>
      <rPr>
        <sz val="11"/>
        <color theme="1"/>
        <rFont val="Arial"/>
        <family val="2"/>
      </rPr>
      <t>).</t>
    </r>
  </si>
  <si>
    <r>
      <t>1.3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Aplicação de Pesquisa de Percepção de Integridade, nos termos da Orientação Técnica AGE nº 02/2024, para coletar dados acerca da compreensão de todos os servidores e empregados públicos que atuam no Órgão sobre as atividades desenvolvidas dentro da sua organização relacionados à integridade pública.</t>
    </r>
  </si>
  <si>
    <t>1.4 Aprovação, pelo Dirigente Máximo, do Plano de Capacitação Continuada, documento formal que descreve as diretrizes, metas, estratégias e ações para a formação contínua de servidores públicos no tema Integridade Pública.</t>
  </si>
  <si>
    <t>1.5 Aprovação, pelo Dirigente Máximo, do Plano de Integridade, documento que prevê ações e medidas para promover práticas de prevenção, detecção e resposta a comportamentos antiéticos, corrupção, fraudes e outros desvios de conduta, conforme especificação constante na OT AGE nº 02/2024.</t>
  </si>
  <si>
    <t>1.6 Alocação de recursos humanos e orçamentários para a execução das ações previstas no Plano de Integridade.</t>
  </si>
  <si>
    <r>
      <rPr>
        <sz val="11"/>
        <color theme="1"/>
        <rFont val="Arial"/>
        <family val="2"/>
      </rPr>
      <t>1.7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Participação </t>
    </r>
    <r>
      <rPr>
        <sz val="11"/>
        <rFont val="Arial"/>
        <family val="2"/>
      </rPr>
      <t>periódica</t>
    </r>
    <r>
      <rPr>
        <sz val="11"/>
        <color theme="1"/>
        <rFont val="Arial"/>
        <family val="2"/>
      </rPr>
      <t xml:space="preserve"> da alta administração do Órgão em atividades do Plano de Integridade.</t>
    </r>
  </si>
  <si>
    <r>
      <t>1.8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Reuniões períodicas com o Dirigente Máximo do Órgão para acompanhamento da execução do Plano de Integridade.</t>
    </r>
  </si>
  <si>
    <t>Ordenação de itens da planilha realizada pela AGE.</t>
  </si>
  <si>
    <t xml:space="preserve">Atividades vinculadas ao PBIP definidas após diagnóstico de riscos de integridade intrínsecos e análise normativa realizada pela AGE, conforme definições estabelecidas na Portaria SEFAZ 136/2024 e OT n.º 02/2024 e demais legislações pertinentes. </t>
  </si>
  <si>
    <r>
      <t xml:space="preserve">COORDENAÇÃO DE </t>
    </r>
    <r>
      <rPr>
        <sz val="11"/>
        <color theme="1"/>
        <rFont val="Aptos Narrow"/>
        <family val="2"/>
        <scheme val="minor"/>
      </rPr>
      <t>INTEGRIDADE E TRANSPARÊNCIA</t>
    </r>
  </si>
  <si>
    <t>COINT/AGE</t>
  </si>
  <si>
    <t>coint@sefaz.ba.gov.br</t>
  </si>
  <si>
    <t>Açoes Totais - Ainda não implementadas</t>
  </si>
  <si>
    <t>Total de Órgaos</t>
  </si>
  <si>
    <t>Total de órgãos com esta ação ainda não implementada</t>
  </si>
  <si>
    <t>Total de órgãos com esta ação Em implementação</t>
  </si>
  <si>
    <t>Total de órgãos com esta ação Implementada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</si>
</sst>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Helvetica"/>
    </font>
    <font>
      <sz val="11"/>
      <color theme="1"/>
      <name val="Helvetica"/>
    </font>
    <font>
      <sz val="8"/>
      <name val="Arial"/>
      <family val="2"/>
    </font>
    <font>
      <b/>
      <sz val="8"/>
      <color theme="1"/>
      <name val="Helvetica"/>
    </font>
    <font>
      <sz val="8"/>
      <color theme="0"/>
      <name val="Helvetica"/>
    </font>
    <font>
      <b/>
      <sz val="8"/>
      <color theme="0"/>
      <name val="Helvetica"/>
    </font>
    <font>
      <b/>
      <sz val="11"/>
      <color theme="1"/>
      <name val="Helvetica"/>
    </font>
    <font>
      <sz val="11"/>
      <name val="Arial"/>
      <family val="2"/>
    </font>
    <font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 tint="0.249977111117893"/>
      <name val="Arial"/>
      <family val="2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rgb="FF000000"/>
      <name val="Arial"/>
      <family val="2"/>
    </font>
    <font>
      <b/>
      <sz val="20"/>
      <color rgb="FFFF0000"/>
      <name val="Arial"/>
      <family val="2"/>
    </font>
    <font>
      <b/>
      <sz val="36"/>
      <color rgb="FFFF0000"/>
      <name val="Arial"/>
      <family val="2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3" fillId="3" borderId="0" xfId="0" applyFont="1" applyFill="1"/>
    <xf numFmtId="0" fontId="4" fillId="3" borderId="0" xfId="0" applyFont="1" applyFill="1"/>
    <xf numFmtId="0" fontId="6" fillId="4" borderId="3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9" fontId="5" fillId="0" borderId="1" xfId="1" applyFont="1" applyBorder="1" applyAlignment="1">
      <alignment horizontal="center" vertical="center"/>
    </xf>
    <xf numFmtId="0" fontId="1" fillId="0" borderId="0" xfId="0" applyFont="1" applyAlignment="1">
      <alignment horizontal="justify" vertical="top" wrapText="1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4" fillId="7" borderId="0" xfId="0" applyFont="1" applyFill="1"/>
    <xf numFmtId="0" fontId="1" fillId="0" borderId="0" xfId="0" applyFont="1"/>
    <xf numFmtId="0" fontId="1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3" fillId="7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12" fillId="8" borderId="0" xfId="0" applyFont="1" applyFill="1" applyAlignment="1">
      <alignment vertical="center" wrapText="1"/>
    </xf>
    <xf numFmtId="0" fontId="2" fillId="6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top" wrapText="1"/>
    </xf>
    <xf numFmtId="0" fontId="1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7" fillId="8" borderId="1" xfId="0" applyFont="1" applyFill="1" applyBorder="1" applyAlignment="1">
      <alignment horizontal="left" vertical="center" wrapText="1"/>
    </xf>
    <xf numFmtId="0" fontId="0" fillId="9" borderId="0" xfId="0" applyFill="1"/>
    <xf numFmtId="14" fontId="0" fillId="0" borderId="0" xfId="0" applyNumberFormat="1"/>
    <xf numFmtId="0" fontId="2" fillId="8" borderId="1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wrapText="1"/>
    </xf>
    <xf numFmtId="0" fontId="8" fillId="12" borderId="2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wrapText="1"/>
    </xf>
    <xf numFmtId="0" fontId="3" fillId="3" borderId="0" xfId="0" applyFont="1" applyFill="1" applyAlignment="1">
      <alignment wrapText="1"/>
    </xf>
    <xf numFmtId="0" fontId="2" fillId="3" borderId="0" xfId="0" applyFont="1" applyFill="1" applyAlignment="1">
      <alignment vertical="center" wrapText="1"/>
    </xf>
    <xf numFmtId="0" fontId="0" fillId="3" borderId="0" xfId="0" applyFill="1" applyAlignment="1">
      <alignment wrapText="1"/>
    </xf>
    <xf numFmtId="0" fontId="26" fillId="0" borderId="0" xfId="0" applyFont="1" applyAlignment="1">
      <alignment vertical="center" wrapText="1"/>
    </xf>
    <xf numFmtId="0" fontId="25" fillId="6" borderId="1" xfId="0" applyFont="1" applyFill="1" applyBorder="1" applyAlignment="1">
      <alignment vertical="center" wrapText="1"/>
    </xf>
    <xf numFmtId="0" fontId="6" fillId="13" borderId="2" xfId="0" applyFont="1" applyFill="1" applyBorder="1" applyAlignment="1">
      <alignment horizontal="center" wrapText="1"/>
    </xf>
    <xf numFmtId="9" fontId="19" fillId="0" borderId="0" xfId="1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0" fillId="0" borderId="4" xfId="2" applyBorder="1" applyAlignment="1">
      <alignment horizontal="left" vertical="center" wrapText="1"/>
    </xf>
    <xf numFmtId="0" fontId="20" fillId="0" borderId="5" xfId="2" applyBorder="1" applyAlignment="1">
      <alignment horizontal="left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</cellXfs>
  <cellStyles count="3">
    <cellStyle name="Hiperlink" xfId="2" builtinId="8"/>
    <cellStyle name="Normal" xfId="0" builtinId="0"/>
    <cellStyle name="Porcentagem" xfId="1" builtinId="5"/>
  </cellStyles>
  <dxfs count="27"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  <color rgb="FFCCFF99"/>
      <color rgb="FFFFFF99"/>
      <color rgb="FFFF9999"/>
      <color rgb="FFFF7C80"/>
      <color rgb="FFFF3B3B"/>
      <color rgb="FF196B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890919646498713"/>
          <c:y val="0.21116376510809901"/>
          <c:w val="0.50608042607812698"/>
          <c:h val="0.63375702351648444"/>
        </c:manualLayout>
      </c:layout>
      <c:radarChart>
        <c:radarStyle val="filled"/>
        <c:varyColors val="0"/>
        <c:ser>
          <c:idx val="0"/>
          <c:order val="0"/>
          <c:tx>
            <c:strRef>
              <c:f>'Radar Chart'!$C$2</c:f>
              <c:strCache>
                <c:ptCount val="1"/>
                <c:pt idx="0">
                  <c:v>Não implementadas</c:v>
                </c:pt>
              </c:strCache>
            </c:strRef>
          </c:tx>
          <c:spPr>
            <a:solidFill>
              <a:srgbClr val="FF9999"/>
            </a:solidFill>
          </c:spPr>
          <c:cat>
            <c:strRef>
              <c:f>'[2]Radar Chart - Geral'!$A$3:$A$12</c:f>
              <c:strCache>
                <c:ptCount val="10"/>
                <c:pt idx="0">
                  <c:v>Apoio e Compromisso da Alta Administração</c:v>
                </c:pt>
                <c:pt idx="1">
                  <c:v>Controles internos fundamentados em Gestão de Riscos</c:v>
                </c:pt>
                <c:pt idx="2">
                  <c:v>Treinamento e Comunicação</c:v>
                </c:pt>
                <c:pt idx="3">
                  <c:v>Código de Ética</c:v>
                </c:pt>
                <c:pt idx="4">
                  <c:v>Transparência Pública e Controle Social</c:v>
                </c:pt>
                <c:pt idx="5">
                  <c:v>Investigação interna e Correição</c:v>
                </c:pt>
                <c:pt idx="6">
                  <c:v>Diligência Prévia (due diligence)</c:v>
                </c:pt>
                <c:pt idx="7">
                  <c:v>Equidade, Diversidade e Inclusão</c:v>
                </c:pt>
                <c:pt idx="8">
                  <c:v>Estímulo à adoção de planos de integridade por empresas</c:v>
                </c:pt>
                <c:pt idx="9">
                  <c:v>Auditoria e Monitoramento contínuos do PI</c:v>
                </c:pt>
              </c:strCache>
            </c:strRef>
          </c:cat>
          <c:val>
            <c:numRef>
              <c:f>'Radar Chart'!$C$3:$C$12</c:f>
              <c:numCache>
                <c:formatCode>0%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BA6-4224-A0A3-D2C1D9F78B78}"/>
            </c:ext>
          </c:extLst>
        </c:ser>
        <c:ser>
          <c:idx val="1"/>
          <c:order val="1"/>
          <c:tx>
            <c:strRef>
              <c:f>'Radar Chart'!$E$2</c:f>
              <c:strCache>
                <c:ptCount val="1"/>
                <c:pt idx="0">
                  <c:v>Em implementação</c:v>
                </c:pt>
              </c:strCache>
            </c:strRef>
          </c:tx>
          <c:spPr>
            <a:solidFill>
              <a:srgbClr val="FFFF99"/>
            </a:solidFill>
          </c:spPr>
          <c:cat>
            <c:strRef>
              <c:f>'[2]Radar Chart - Geral'!$A$3:$A$12</c:f>
              <c:strCache>
                <c:ptCount val="10"/>
                <c:pt idx="0">
                  <c:v>Apoio e Compromisso da Alta Administração</c:v>
                </c:pt>
                <c:pt idx="1">
                  <c:v>Controles internos fundamentados em Gestão de Riscos</c:v>
                </c:pt>
                <c:pt idx="2">
                  <c:v>Treinamento e Comunicação</c:v>
                </c:pt>
                <c:pt idx="3">
                  <c:v>Código de Ética</c:v>
                </c:pt>
                <c:pt idx="4">
                  <c:v>Transparência Pública e Controle Social</c:v>
                </c:pt>
                <c:pt idx="5">
                  <c:v>Investigação interna e Correição</c:v>
                </c:pt>
                <c:pt idx="6">
                  <c:v>Diligência Prévia (due diligence)</c:v>
                </c:pt>
                <c:pt idx="7">
                  <c:v>Equidade, Diversidade e Inclusão</c:v>
                </c:pt>
                <c:pt idx="8">
                  <c:v>Estímulo à adoção de planos de integridade por empresas</c:v>
                </c:pt>
                <c:pt idx="9">
                  <c:v>Auditoria e Monitoramento contínuos do PI</c:v>
                </c:pt>
              </c:strCache>
            </c:strRef>
          </c:cat>
          <c:val>
            <c:numRef>
              <c:f>'Radar Chart'!$E$3:$E$12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BA6-4224-A0A3-D2C1D9F78B78}"/>
            </c:ext>
          </c:extLst>
        </c:ser>
        <c:ser>
          <c:idx val="2"/>
          <c:order val="2"/>
          <c:tx>
            <c:strRef>
              <c:f>'Radar Chart'!$F$2</c:f>
              <c:strCache>
                <c:ptCount val="1"/>
                <c:pt idx="0">
                  <c:v>Implementadas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accent3">
                  <a:lumMod val="20000"/>
                  <a:lumOff val="80000"/>
                  <a:alpha val="33000"/>
                </a:schemeClr>
              </a:solidFill>
            </a:ln>
          </c:spPr>
          <c:cat>
            <c:strRef>
              <c:f>'[2]Radar Chart - Geral'!$A$3:$A$12</c:f>
              <c:strCache>
                <c:ptCount val="10"/>
                <c:pt idx="0">
                  <c:v>Apoio e Compromisso da Alta Administração</c:v>
                </c:pt>
                <c:pt idx="1">
                  <c:v>Controles internos fundamentados em Gestão de Riscos</c:v>
                </c:pt>
                <c:pt idx="2">
                  <c:v>Treinamento e Comunicação</c:v>
                </c:pt>
                <c:pt idx="3">
                  <c:v>Código de Ética</c:v>
                </c:pt>
                <c:pt idx="4">
                  <c:v>Transparência Pública e Controle Social</c:v>
                </c:pt>
                <c:pt idx="5">
                  <c:v>Investigação interna e Correição</c:v>
                </c:pt>
                <c:pt idx="6">
                  <c:v>Diligência Prévia (due diligence)</c:v>
                </c:pt>
                <c:pt idx="7">
                  <c:v>Equidade, Diversidade e Inclusão</c:v>
                </c:pt>
                <c:pt idx="8">
                  <c:v>Estímulo à adoção de planos de integridade por empresas</c:v>
                </c:pt>
                <c:pt idx="9">
                  <c:v>Auditoria e Monitoramento contínuos do PI</c:v>
                </c:pt>
              </c:strCache>
            </c:strRef>
          </c:cat>
          <c:val>
            <c:numRef>
              <c:f>'Radar Chart'!$F$3:$F$12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BA6-4224-A0A3-D2C1D9F78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476200"/>
        <c:axId val="191478552"/>
        <c:extLst xmlns:c16r2="http://schemas.microsoft.com/office/drawing/2015/06/chart">
          <c:ext xmlns:c15="http://schemas.microsoft.com/office/drawing/2012/chart" uri="{02D57815-91ED-43cb-92C2-25804820EDAC}">
            <c15:filteredRadarSeries>
              <c15:ser>
                <c:idx val="3"/>
                <c:order val="3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'[2]Radar Chart - Geral'!#REF!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5400">
                    <a:noFill/>
                  </a:ln>
                </c:spPr>
                <c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'[2]Radar Chart - Geral'!$A$3:$A$12</c15:sqref>
                        </c15:formulaRef>
                      </c:ext>
                    </c:extLst>
                    <c:strCache>
                      <c:ptCount val="10"/>
                      <c:pt idx="0">
                        <c:v>Apoio e Compromisso da Alta Administração</c:v>
                      </c:pt>
                      <c:pt idx="1">
                        <c:v>Controles internos fundamentados em Gestão de Riscos</c:v>
                      </c:pt>
                      <c:pt idx="2">
                        <c:v>Treinamento e Comunicação</c:v>
                      </c:pt>
                      <c:pt idx="3">
                        <c:v>Código de Ética</c:v>
                      </c:pt>
                      <c:pt idx="4">
                        <c:v>Transparência Pública e Controle Social</c:v>
                      </c:pt>
                      <c:pt idx="5">
                        <c:v>Investigação interna e Correição</c:v>
                      </c:pt>
                      <c:pt idx="6">
                        <c:v>Diligência Prévia (due diligence)</c:v>
                      </c:pt>
                      <c:pt idx="7">
                        <c:v>Equidade, Diversidade e Inclusão</c:v>
                      </c:pt>
                      <c:pt idx="8">
                        <c:v>Estímulo à adoção de planos de integridade por empresas</c:v>
                      </c:pt>
                      <c:pt idx="9">
                        <c:v>Auditoria e Monitoramento contínuos do PI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'[2]Radar Chart - Geral'!#REF!</c15:sqref>
                        </c15:formulaRef>
                      </c:ext>
                    </c:extLst>
                    <c:numCache>
                      <c:formatCode>0.0</c:formatCode>
                      <c:ptCount val="1"/>
                      <c:pt idx="0">
                        <c:v>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3-0BA6-4224-A0A3-D2C1D9F78B78}"/>
                  </c:ext>
                </c:extLst>
              </c15:ser>
            </c15:filteredRadarSeries>
          </c:ext>
        </c:extLst>
      </c:radarChart>
      <c:catAx>
        <c:axId val="191476200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00" b="1">
                <a:latin typeface="Helvetica" pitchFamily="34" charset="0"/>
                <a:cs typeface="Helvetica" pitchFamily="34" charset="0"/>
              </a:defRPr>
            </a:pPr>
            <a:endParaRPr lang="pt-BR"/>
          </a:p>
        </c:txPr>
        <c:crossAx val="191478552"/>
        <c:crosses val="autoZero"/>
        <c:auto val="1"/>
        <c:lblAlgn val="ctr"/>
        <c:lblOffset val="100"/>
        <c:noMultiLvlLbl val="0"/>
      </c:catAx>
      <c:valAx>
        <c:axId val="191478552"/>
        <c:scaling>
          <c:orientation val="minMax"/>
          <c:max val="1"/>
          <c:min val="5.000000000000001E-2"/>
        </c:scaling>
        <c:delete val="0"/>
        <c:axPos val="l"/>
        <c:majorGridlines/>
        <c:numFmt formatCode="0%" sourceLinked="0"/>
        <c:majorTickMark val="out"/>
        <c:minorTickMark val="cross"/>
        <c:tickLblPos val="nextTo"/>
        <c:spPr>
          <a:ln/>
        </c:spPr>
        <c:txPr>
          <a:bodyPr/>
          <a:lstStyle/>
          <a:p>
            <a:pPr>
              <a:defRPr>
                <a:solidFill>
                  <a:schemeClr val="bg2">
                    <a:lumMod val="25000"/>
                  </a:schemeClr>
                </a:solidFill>
              </a:defRPr>
            </a:pPr>
            <a:endParaRPr lang="pt-BR"/>
          </a:p>
        </c:txPr>
        <c:crossAx val="191476200"/>
        <c:crosses val="autoZero"/>
        <c:crossBetween val="between"/>
        <c:majorUnit val="0.1"/>
        <c:minorUnit val="0.1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5"/>
          <c:order val="0"/>
          <c:tx>
            <c:strRef>
              <c:f>'Radar Chart'!$B$2</c:f>
              <c:strCache>
                <c:ptCount val="1"/>
                <c:pt idx="0">
                  <c:v>Não implementadas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'[2]Radar Chart - Geral'!$A$3:$A$12</c:f>
              <c:strCache>
                <c:ptCount val="10"/>
                <c:pt idx="0">
                  <c:v>Apoio e Compromisso da Alta Administração</c:v>
                </c:pt>
                <c:pt idx="1">
                  <c:v>Controles internos fundamentados em Gestão de Riscos</c:v>
                </c:pt>
                <c:pt idx="2">
                  <c:v>Treinamento e Comunicação</c:v>
                </c:pt>
                <c:pt idx="3">
                  <c:v>Código de Ética</c:v>
                </c:pt>
                <c:pt idx="4">
                  <c:v>Transparência Pública e Controle Social</c:v>
                </c:pt>
                <c:pt idx="5">
                  <c:v>Investigação interna e Correição</c:v>
                </c:pt>
                <c:pt idx="6">
                  <c:v>Diligência Prévia (due diligence)</c:v>
                </c:pt>
                <c:pt idx="7">
                  <c:v>Equidade, Diversidade e Inclusão</c:v>
                </c:pt>
                <c:pt idx="8">
                  <c:v>Estímulo à adoção de planos de integridade por empresas</c:v>
                </c:pt>
                <c:pt idx="9">
                  <c:v>Auditoria e Monitoramento contínuos do PI</c:v>
                </c:pt>
              </c:strCache>
            </c:strRef>
          </c:cat>
          <c:val>
            <c:numRef>
              <c:f>'Radar Chart'!$B$3:$B$12</c:f>
              <c:numCache>
                <c:formatCode>0%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3E2-49DB-9243-734B788FC02B}"/>
            </c:ext>
          </c:extLst>
        </c:ser>
        <c:ser>
          <c:idx val="3"/>
          <c:order val="1"/>
          <c:tx>
            <c:strRef>
              <c:f>'Radar Chart'!$D$2</c:f>
              <c:strCache>
                <c:ptCount val="1"/>
                <c:pt idx="0">
                  <c:v>Em implementação</c:v>
                </c:pt>
              </c:strCache>
            </c:strRef>
          </c:tx>
          <c:spPr>
            <a:solidFill>
              <a:srgbClr val="FFFF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'[2]Radar Chart - Geral'!$A$3:$A$12</c:f>
              <c:strCache>
                <c:ptCount val="10"/>
                <c:pt idx="0">
                  <c:v>Apoio e Compromisso da Alta Administração</c:v>
                </c:pt>
                <c:pt idx="1">
                  <c:v>Controles internos fundamentados em Gestão de Riscos</c:v>
                </c:pt>
                <c:pt idx="2">
                  <c:v>Treinamento e Comunicação</c:v>
                </c:pt>
                <c:pt idx="3">
                  <c:v>Código de Ética</c:v>
                </c:pt>
                <c:pt idx="4">
                  <c:v>Transparência Pública e Controle Social</c:v>
                </c:pt>
                <c:pt idx="5">
                  <c:v>Investigação interna e Correição</c:v>
                </c:pt>
                <c:pt idx="6">
                  <c:v>Diligência Prévia (due diligence)</c:v>
                </c:pt>
                <c:pt idx="7">
                  <c:v>Equidade, Diversidade e Inclusão</c:v>
                </c:pt>
                <c:pt idx="8">
                  <c:v>Estímulo à adoção de planos de integridade por empresas</c:v>
                </c:pt>
                <c:pt idx="9">
                  <c:v>Auditoria e Monitoramento contínuos do PI</c:v>
                </c:pt>
              </c:strCache>
            </c:strRef>
          </c:cat>
          <c:val>
            <c:numRef>
              <c:f>'Radar Chart'!$D$3:$D$12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3E2-49DB-9243-734B788FC02B}"/>
            </c:ext>
          </c:extLst>
        </c:ser>
        <c:ser>
          <c:idx val="1"/>
          <c:order val="2"/>
          <c:tx>
            <c:strRef>
              <c:f>'Radar Chart'!$F$2</c:f>
              <c:strCache>
                <c:ptCount val="1"/>
                <c:pt idx="0">
                  <c:v>Implementadas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'[2]Radar Chart - Geral'!$A$3:$A$12</c:f>
              <c:strCache>
                <c:ptCount val="10"/>
                <c:pt idx="0">
                  <c:v>Apoio e Compromisso da Alta Administração</c:v>
                </c:pt>
                <c:pt idx="1">
                  <c:v>Controles internos fundamentados em Gestão de Riscos</c:v>
                </c:pt>
                <c:pt idx="2">
                  <c:v>Treinamento e Comunicação</c:v>
                </c:pt>
                <c:pt idx="3">
                  <c:v>Código de Ética</c:v>
                </c:pt>
                <c:pt idx="4">
                  <c:v>Transparência Pública e Controle Social</c:v>
                </c:pt>
                <c:pt idx="5">
                  <c:v>Investigação interna e Correição</c:v>
                </c:pt>
                <c:pt idx="6">
                  <c:v>Diligência Prévia (due diligence)</c:v>
                </c:pt>
                <c:pt idx="7">
                  <c:v>Equidade, Diversidade e Inclusão</c:v>
                </c:pt>
                <c:pt idx="8">
                  <c:v>Estímulo à adoção de planos de integridade por empresas</c:v>
                </c:pt>
                <c:pt idx="9">
                  <c:v>Auditoria e Monitoramento contínuos do PI</c:v>
                </c:pt>
              </c:strCache>
            </c:strRef>
          </c:cat>
          <c:val>
            <c:numRef>
              <c:f>'Radar Chart'!$F$3:$F$12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3E2-49DB-9243-734B788FC0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91477768"/>
        <c:axId val="191476984"/>
      </c:barChart>
      <c:catAx>
        <c:axId val="191477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1476984"/>
        <c:crosses val="autoZero"/>
        <c:auto val="1"/>
        <c:lblAlgn val="ctr"/>
        <c:lblOffset val="100"/>
        <c:noMultiLvlLbl val="0"/>
      </c:catAx>
      <c:valAx>
        <c:axId val="19147698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91477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890919646498713"/>
          <c:y val="0.21116376510809901"/>
          <c:w val="0.50608042607812698"/>
          <c:h val="0.63375702351648444"/>
        </c:manualLayout>
      </c:layout>
      <c:radarChart>
        <c:radarStyle val="filled"/>
        <c:varyColors val="0"/>
        <c:ser>
          <c:idx val="0"/>
          <c:order val="0"/>
          <c:tx>
            <c:strRef>
              <c:f>'APOIO A ALTA ADMINISTRAÇÃO'!$C$2</c:f>
              <c:strCache>
                <c:ptCount val="1"/>
                <c:pt idx="0">
                  <c:v>A implementar</c:v>
                </c:pt>
              </c:strCache>
            </c:strRef>
          </c:tx>
          <c:spPr>
            <a:solidFill>
              <a:srgbClr val="FF0000"/>
            </a:solidFill>
          </c:spPr>
          <c:cat>
            <c:strRef>
              <c:f>'APOIO A ALTA ADMINISTRAÇÃO'!$A$3:$A$10</c:f>
              <c:strCache>
                <c:ptCount val="8"/>
                <c:pt idx="0">
                  <c:v>1.1 Constituição de Comissão de Integridade Pública, de natureza permanente e diretamente subordinada ao dirigente máximo do Órgão, nos termos da Orientação Técnica AGE nº 02/2024.</c:v>
                </c:pt>
                <c:pt idx="1">
                  <c:v>1.2 Comunicação à toda a organização, em documento subscrito pelo dirigente máximo, da adesão ao PBIP e o compromisso com as ações voltadas à promoção da integridade (Declaração de Compromisso ou similar).</c:v>
                </c:pt>
                <c:pt idx="2">
                  <c:v>1.3 Aplicação de Pesquisa de Percepção de Integridade, nos termos da Orientação Técnica AGE nº 02/2024, para coletar dados acerca da compreensão de todos os servidores e empregados públicos que atuam no Órgão sobre as atividades desenvolvidas dentro da su</c:v>
                </c:pt>
                <c:pt idx="3">
                  <c:v>1.4 Aprovação, pelo Dirigente Máximo, do Plano de Capacitação Continuada, documento formal que descreve as diretrizes, metas, estratégias e ações para a formação contínua de servidores públicos no tema Integridade Pública.</c:v>
                </c:pt>
                <c:pt idx="4">
                  <c:v>1.5 Aprovação, pelo Dirigente Máximo, do Plano de Integridade, documento que prevê ações e medidas para promover práticas de prevenção, detecção e resposta a comportamentos antiéticos, corrupção, fraudes e outros desvios de conduta, conforme especificação</c:v>
                </c:pt>
                <c:pt idx="5">
                  <c:v>1.6 Alocação de recursos humanos e orçamentários para a execução das ações previstas no Plano de Integridade.</c:v>
                </c:pt>
                <c:pt idx="6">
                  <c:v>1.7 Participação periódica da alta administração do Órgão em atividades do Plano de Integridade.</c:v>
                </c:pt>
                <c:pt idx="7">
                  <c:v>1.8 Reuniões períodicas com o Dirigente Máximo do Órgão para acompanhamento da execução do Plano de Integridade.</c:v>
                </c:pt>
              </c:strCache>
            </c:strRef>
          </c:cat>
          <c:val>
            <c:numRef>
              <c:f>'APOIO A ALTA ADMINISTRAÇÃO'!$C$3:$C$10</c:f>
              <c:numCache>
                <c:formatCode>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FB-412D-B4BC-95D25201F173}"/>
            </c:ext>
          </c:extLst>
        </c:ser>
        <c:ser>
          <c:idx val="1"/>
          <c:order val="1"/>
          <c:tx>
            <c:strRef>
              <c:f>'APOIO A ALTA ADMINISTRAÇÃO'!$D$2</c:f>
              <c:strCache>
                <c:ptCount val="1"/>
                <c:pt idx="0">
                  <c:v>Em implementação</c:v>
                </c:pt>
              </c:strCache>
            </c:strRef>
          </c:tx>
          <c:spPr>
            <a:solidFill>
              <a:srgbClr val="FFC000"/>
            </a:solidFill>
          </c:spPr>
          <c:cat>
            <c:strRef>
              <c:f>'APOIO A ALTA ADMINISTRAÇÃO'!$A$3:$A$10</c:f>
              <c:strCache>
                <c:ptCount val="8"/>
                <c:pt idx="0">
                  <c:v>1.1 Constituição de Comissão de Integridade Pública, de natureza permanente e diretamente subordinada ao dirigente máximo do Órgão, nos termos da Orientação Técnica AGE nº 02/2024.</c:v>
                </c:pt>
                <c:pt idx="1">
                  <c:v>1.2 Comunicação à toda a organização, em documento subscrito pelo dirigente máximo, da adesão ao PBIP e o compromisso com as ações voltadas à promoção da integridade (Declaração de Compromisso ou similar).</c:v>
                </c:pt>
                <c:pt idx="2">
                  <c:v>1.3 Aplicação de Pesquisa de Percepção de Integridade, nos termos da Orientação Técnica AGE nº 02/2024, para coletar dados acerca da compreensão de todos os servidores e empregados públicos que atuam no Órgão sobre as atividades desenvolvidas dentro da su</c:v>
                </c:pt>
                <c:pt idx="3">
                  <c:v>1.4 Aprovação, pelo Dirigente Máximo, do Plano de Capacitação Continuada, documento formal que descreve as diretrizes, metas, estratégias e ações para a formação contínua de servidores públicos no tema Integridade Pública.</c:v>
                </c:pt>
                <c:pt idx="4">
                  <c:v>1.5 Aprovação, pelo Dirigente Máximo, do Plano de Integridade, documento que prevê ações e medidas para promover práticas de prevenção, detecção e resposta a comportamentos antiéticos, corrupção, fraudes e outros desvios de conduta, conforme especificação</c:v>
                </c:pt>
                <c:pt idx="5">
                  <c:v>1.6 Alocação de recursos humanos e orçamentários para a execução das ações previstas no Plano de Integridade.</c:v>
                </c:pt>
                <c:pt idx="6">
                  <c:v>1.7 Participação periódica da alta administração do Órgão em atividades do Plano de Integridade.</c:v>
                </c:pt>
                <c:pt idx="7">
                  <c:v>1.8 Reuniões períodicas com o Dirigente Máximo do Órgão para acompanhamento da execução do Plano de Integridade.</c:v>
                </c:pt>
              </c:strCache>
            </c:strRef>
          </c:cat>
          <c:val>
            <c:numRef>
              <c:f>'APOIO A ALTA ADMINISTRAÇÃO'!$D$3:$D$10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9FB-412D-B4BC-95D25201F173}"/>
            </c:ext>
          </c:extLst>
        </c:ser>
        <c:ser>
          <c:idx val="2"/>
          <c:order val="2"/>
          <c:tx>
            <c:strRef>
              <c:f>'APOIO A ALTA ADMINISTRAÇÃO'!$E$2</c:f>
              <c:strCache>
                <c:ptCount val="1"/>
                <c:pt idx="0">
                  <c:v>Implementadas</c:v>
                </c:pt>
              </c:strCache>
            </c:strRef>
          </c:tx>
          <c:spPr>
            <a:solidFill>
              <a:srgbClr val="00B050"/>
            </a:solidFill>
          </c:spPr>
          <c:cat>
            <c:strRef>
              <c:f>'APOIO A ALTA ADMINISTRAÇÃO'!$A$3:$A$10</c:f>
              <c:strCache>
                <c:ptCount val="8"/>
                <c:pt idx="0">
                  <c:v>1.1 Constituição de Comissão de Integridade Pública, de natureza permanente e diretamente subordinada ao dirigente máximo do Órgão, nos termos da Orientação Técnica AGE nº 02/2024.</c:v>
                </c:pt>
                <c:pt idx="1">
                  <c:v>1.2 Comunicação à toda a organização, em documento subscrito pelo dirigente máximo, da adesão ao PBIP e o compromisso com as ações voltadas à promoção da integridade (Declaração de Compromisso ou similar).</c:v>
                </c:pt>
                <c:pt idx="2">
                  <c:v>1.3 Aplicação de Pesquisa de Percepção de Integridade, nos termos da Orientação Técnica AGE nº 02/2024, para coletar dados acerca da compreensão de todos os servidores e empregados públicos que atuam no Órgão sobre as atividades desenvolvidas dentro da su</c:v>
                </c:pt>
                <c:pt idx="3">
                  <c:v>1.4 Aprovação, pelo Dirigente Máximo, do Plano de Capacitação Continuada, documento formal que descreve as diretrizes, metas, estratégias e ações para a formação contínua de servidores públicos no tema Integridade Pública.</c:v>
                </c:pt>
                <c:pt idx="4">
                  <c:v>1.5 Aprovação, pelo Dirigente Máximo, do Plano de Integridade, documento que prevê ações e medidas para promover práticas de prevenção, detecção e resposta a comportamentos antiéticos, corrupção, fraudes e outros desvios de conduta, conforme especificação</c:v>
                </c:pt>
                <c:pt idx="5">
                  <c:v>1.6 Alocação de recursos humanos e orçamentários para a execução das ações previstas no Plano de Integridade.</c:v>
                </c:pt>
                <c:pt idx="6">
                  <c:v>1.7 Participação periódica da alta administração do Órgão em atividades do Plano de Integridade.</c:v>
                </c:pt>
                <c:pt idx="7">
                  <c:v>1.8 Reuniões períodicas com o Dirigente Máximo do Órgão para acompanhamento da execução do Plano de Integridade.</c:v>
                </c:pt>
              </c:strCache>
            </c:strRef>
          </c:cat>
          <c:val>
            <c:numRef>
              <c:f>'APOIO A ALTA ADMINISTRAÇÃO'!$E$3:$E$10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9FB-412D-B4BC-95D25201F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868232"/>
        <c:axId val="155166984"/>
      </c:radarChart>
      <c:catAx>
        <c:axId val="18886823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00" b="1">
                <a:latin typeface="Helvetica" pitchFamily="34" charset="0"/>
                <a:cs typeface="Helvetica" pitchFamily="34" charset="0"/>
              </a:defRPr>
            </a:pPr>
            <a:endParaRPr lang="pt-BR"/>
          </a:p>
        </c:txPr>
        <c:crossAx val="155166984"/>
        <c:crosses val="autoZero"/>
        <c:auto val="1"/>
        <c:lblAlgn val="ctr"/>
        <c:lblOffset val="100"/>
        <c:noMultiLvlLbl val="0"/>
      </c:catAx>
      <c:valAx>
        <c:axId val="155166984"/>
        <c:scaling>
          <c:orientation val="minMax"/>
          <c:max val="1"/>
          <c:min val="5.000000000000001E-2"/>
        </c:scaling>
        <c:delete val="0"/>
        <c:axPos val="l"/>
        <c:majorGridlines/>
        <c:numFmt formatCode="0%" sourceLinked="0"/>
        <c:majorTickMark val="out"/>
        <c:minorTickMark val="cross"/>
        <c:tickLblPos val="nextTo"/>
        <c:spPr>
          <a:ln/>
        </c:spPr>
        <c:txPr>
          <a:bodyPr/>
          <a:lstStyle/>
          <a:p>
            <a:pPr>
              <a:defRPr>
                <a:solidFill>
                  <a:schemeClr val="bg2">
                    <a:lumMod val="25000"/>
                  </a:schemeClr>
                </a:solidFill>
              </a:defRPr>
            </a:pPr>
            <a:endParaRPr lang="pt-BR"/>
          </a:p>
        </c:txPr>
        <c:crossAx val="188868232"/>
        <c:crosses val="autoZero"/>
        <c:crossBetween val="between"/>
        <c:majorUnit val="0.1"/>
        <c:min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3656</xdr:colOff>
      <xdr:row>4</xdr:row>
      <xdr:rowOff>7434</xdr:rowOff>
    </xdr:to>
    <xdr:pic>
      <xdr:nvPicPr>
        <xdr:cNvPr id="2" name="Imagem 1" descr="I:\AGE\GEPRE\DIVERSOS\IMAGENS E BRASÕES\BRASÕES\ENC__logo_AGE_2019\age_brasao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75606" cy="7313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76970</xdr:colOff>
      <xdr:row>0</xdr:row>
      <xdr:rowOff>0</xdr:rowOff>
    </xdr:from>
    <xdr:to>
      <xdr:col>2</xdr:col>
      <xdr:colOff>1550988</xdr:colOff>
      <xdr:row>3</xdr:row>
      <xdr:rowOff>163681</xdr:rowOff>
    </xdr:to>
    <xdr:pic>
      <xdr:nvPicPr>
        <xdr:cNvPr id="3" name="Imagem 2" descr="I:\AGE\GEPRE\DIVERSOS\IMAGENS E BRASÕES\BRASÕES\ENC__logo_AGE_2019\age_brasao.jpg">
          <a:extLst>
            <a:ext uri="{FF2B5EF4-FFF2-40B4-BE49-F238E27FC236}">
              <a16:creationId xmlns:a16="http://schemas.microsoft.com/office/drawing/2014/main" xmlns="" id="{A3FD5979-FF74-4A4E-B22F-B3FCCB17D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970" y="0"/>
          <a:ext cx="4474633" cy="754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32495</xdr:colOff>
      <xdr:row>0</xdr:row>
      <xdr:rowOff>123825</xdr:rowOff>
    </xdr:from>
    <xdr:to>
      <xdr:col>20</xdr:col>
      <xdr:colOff>296689</xdr:colOff>
      <xdr:row>25</xdr:row>
      <xdr:rowOff>145142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xmlns="" id="{971AD356-ECE2-4C48-B45D-4F04C79293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134407</xdr:colOff>
      <xdr:row>26</xdr:row>
      <xdr:rowOff>82551</xdr:rowOff>
    </xdr:from>
    <xdr:to>
      <xdr:col>20</xdr:col>
      <xdr:colOff>296334</xdr:colOff>
      <xdr:row>53</xdr:row>
      <xdr:rowOff>52917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CE331025-0C65-4C1F-B049-2DCA776BD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133347</xdr:colOff>
      <xdr:row>0</xdr:row>
      <xdr:rowOff>123825</xdr:rowOff>
    </xdr:from>
    <xdr:to>
      <xdr:col>23</xdr:col>
      <xdr:colOff>603249</xdr:colOff>
      <xdr:row>23</xdr:row>
      <xdr:rowOff>145142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rgoncalves\Downloads\diagnostico_acoes_pbip%20(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iagn&#243;stico%20e%20a&#231;&#245;es%20para%20atendimento%20&#224;s%20Diretrizes%20de%20Integridade%20P&#250;blica%20-%201&#170;%20Vers&#227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ções"/>
      <sheetName val="Diagnóstico e ações"/>
      <sheetName val="Radar Chart - Geral"/>
      <sheetName val="Bases"/>
      <sheetName val="APOIO A ALTA ADMINISTRAÇÃO"/>
    </sheetNames>
    <sheetDataSet>
      <sheetData sheetId="0"/>
      <sheetData sheetId="1"/>
      <sheetData sheetId="2"/>
      <sheetData sheetId="3">
        <row r="20">
          <cell r="A20" t="str">
            <v>Implementada</v>
          </cell>
        </row>
        <row r="21">
          <cell r="A21" t="str">
            <v>Não implementada</v>
          </cell>
        </row>
        <row r="22">
          <cell r="A22" t="str">
            <v>Em implementação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ções"/>
      <sheetName val="Diagnóstico e ações"/>
      <sheetName val="Radar Chart - Geral"/>
      <sheetName val="Bases"/>
      <sheetName val="APOIO A ALTA ADMINISTRAÇÃO"/>
    </sheetNames>
    <sheetDataSet>
      <sheetData sheetId="0"/>
      <sheetData sheetId="1">
        <row r="17">
          <cell r="K17">
            <v>0</v>
          </cell>
        </row>
      </sheetData>
      <sheetData sheetId="2">
        <row r="2">
          <cell r="B2" t="str">
            <v>Não implementadas</v>
          </cell>
        </row>
        <row r="3">
          <cell r="A3" t="str">
            <v>Apoio e Compromisso da Alta Administração</v>
          </cell>
        </row>
        <row r="4">
          <cell r="A4" t="str">
            <v>Controles internos fundamentados em Gestão de Riscos</v>
          </cell>
        </row>
        <row r="5">
          <cell r="A5" t="str">
            <v>Treinamento e Comunicação</v>
          </cell>
        </row>
        <row r="6">
          <cell r="A6" t="str">
            <v>Código de Ética</v>
          </cell>
        </row>
        <row r="7">
          <cell r="A7" t="str">
            <v>Transparência Pública e Controle Social</v>
          </cell>
        </row>
        <row r="8">
          <cell r="A8" t="str">
            <v>Investigação interna e Correição</v>
          </cell>
        </row>
        <row r="9">
          <cell r="A9" t="str">
            <v>Diligência Prévia (due diligence)</v>
          </cell>
        </row>
        <row r="10">
          <cell r="A10" t="str">
            <v>Equidade, Diversidade e Inclusão</v>
          </cell>
        </row>
        <row r="11">
          <cell r="A11" t="str">
            <v>Estímulo à adoção de planos de integridade por empresas</v>
          </cell>
        </row>
        <row r="12">
          <cell r="A12" t="str">
            <v>Auditoria e Monitoramento contínuos do PI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int@sefaz.ba.gov.b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C42"/>
  <sheetViews>
    <sheetView zoomScaleNormal="100" workbookViewId="0">
      <pane ySplit="6" topLeftCell="A7" activePane="bottomLeft" state="frozen"/>
      <selection pane="bottomLeft" activeCell="B44" sqref="B44"/>
    </sheetView>
  </sheetViews>
  <sheetFormatPr defaultColWidth="103.125" defaultRowHeight="14.25"/>
  <cols>
    <col min="1" max="3" width="61.375" style="32" customWidth="1"/>
    <col min="4" max="16384" width="103.125" style="32"/>
  </cols>
  <sheetData>
    <row r="6" spans="1:3" ht="15.75">
      <c r="A6" s="30" t="s">
        <v>0</v>
      </c>
      <c r="B6" s="30"/>
      <c r="C6" s="30"/>
    </row>
    <row r="7" spans="1:3" ht="15">
      <c r="A7" s="70"/>
      <c r="B7" s="70"/>
      <c r="C7" s="22"/>
    </row>
    <row r="8" spans="1:3" ht="15">
      <c r="A8" s="31" t="s">
        <v>1</v>
      </c>
      <c r="B8" s="29"/>
      <c r="C8" s="28"/>
    </row>
    <row r="9" spans="1:3" ht="28.5" customHeight="1">
      <c r="A9" s="71" t="s">
        <v>2</v>
      </c>
      <c r="B9" s="71"/>
      <c r="C9" s="71"/>
    </row>
    <row r="11" spans="1:3" ht="15">
      <c r="A11" s="31" t="s">
        <v>3</v>
      </c>
      <c r="B11" s="29"/>
      <c r="C11" s="28"/>
    </row>
    <row r="12" spans="1:3" ht="28.5" customHeight="1">
      <c r="A12" s="71" t="s">
        <v>4</v>
      </c>
      <c r="B12" s="71"/>
      <c r="C12" s="71"/>
    </row>
    <row r="14" spans="1:3" ht="15">
      <c r="A14" s="31" t="s">
        <v>5</v>
      </c>
      <c r="B14" s="29" t="s">
        <v>6</v>
      </c>
      <c r="C14" s="28" t="s">
        <v>7</v>
      </c>
    </row>
    <row r="15" spans="1:3" ht="28.5">
      <c r="A15" s="32" t="s">
        <v>8</v>
      </c>
      <c r="B15" s="32" t="s">
        <v>9</v>
      </c>
      <c r="C15" s="32" t="s">
        <v>10</v>
      </c>
    </row>
    <row r="16" spans="1:3">
      <c r="A16" s="32" t="s">
        <v>11</v>
      </c>
      <c r="B16" s="63" t="s">
        <v>251</v>
      </c>
      <c r="C16" s="32" t="s">
        <v>10</v>
      </c>
    </row>
    <row r="17" spans="1:3" ht="57">
      <c r="A17" s="32" t="s">
        <v>12</v>
      </c>
      <c r="B17" s="63" t="s">
        <v>252</v>
      </c>
      <c r="C17" s="32" t="s">
        <v>10</v>
      </c>
    </row>
    <row r="18" spans="1:3" ht="42.75">
      <c r="A18" s="32" t="s">
        <v>13</v>
      </c>
      <c r="B18" s="63" t="s">
        <v>14</v>
      </c>
      <c r="C18" s="32" t="s">
        <v>10</v>
      </c>
    </row>
    <row r="19" spans="1:3" ht="71.25">
      <c r="A19" s="32" t="s">
        <v>15</v>
      </c>
      <c r="B19" s="63" t="s">
        <v>16</v>
      </c>
      <c r="C19" s="32" t="s">
        <v>10</v>
      </c>
    </row>
    <row r="20" spans="1:3" ht="42.75">
      <c r="A20" s="32" t="s">
        <v>17</v>
      </c>
      <c r="B20" s="32" t="s">
        <v>18</v>
      </c>
      <c r="C20" s="32" t="s">
        <v>19</v>
      </c>
    </row>
    <row r="21" spans="1:3" ht="57">
      <c r="A21" s="32" t="s">
        <v>20</v>
      </c>
      <c r="B21" s="32" t="s">
        <v>21</v>
      </c>
      <c r="C21" s="32" t="s">
        <v>22</v>
      </c>
    </row>
    <row r="22" spans="1:3" ht="57">
      <c r="A22" s="32" t="s">
        <v>23</v>
      </c>
      <c r="B22" s="32" t="s">
        <v>24</v>
      </c>
      <c r="C22" s="32" t="s">
        <v>25</v>
      </c>
    </row>
    <row r="23" spans="1:3" ht="57">
      <c r="A23" s="32" t="s">
        <v>26</v>
      </c>
      <c r="B23" s="32" t="s">
        <v>27</v>
      </c>
      <c r="C23" s="32" t="s">
        <v>28</v>
      </c>
    </row>
    <row r="24" spans="1:3" ht="42.75">
      <c r="A24" s="32" t="s">
        <v>29</v>
      </c>
      <c r="B24" s="32" t="s">
        <v>30</v>
      </c>
      <c r="C24" s="32" t="s">
        <v>31</v>
      </c>
    </row>
    <row r="26" spans="1:3" ht="15">
      <c r="A26" s="31" t="s">
        <v>32</v>
      </c>
      <c r="B26" s="29"/>
      <c r="C26" s="28"/>
    </row>
    <row r="27" spans="1:3">
      <c r="A27" s="32" t="s">
        <v>33</v>
      </c>
    </row>
    <row r="28" spans="1:3">
      <c r="A28" s="32" t="s">
        <v>34</v>
      </c>
    </row>
    <row r="29" spans="1:3">
      <c r="A29" s="32" t="s">
        <v>35</v>
      </c>
    </row>
    <row r="31" spans="1:3" ht="15">
      <c r="A31" s="31" t="s">
        <v>36</v>
      </c>
      <c r="B31" s="29"/>
      <c r="C31" s="28"/>
    </row>
    <row r="32" spans="1:3">
      <c r="A32" s="71" t="s">
        <v>37</v>
      </c>
      <c r="B32" s="71"/>
      <c r="C32" s="71"/>
    </row>
    <row r="33" spans="1:3">
      <c r="A33" s="71" t="s">
        <v>38</v>
      </c>
      <c r="B33" s="71"/>
      <c r="C33" s="71"/>
    </row>
    <row r="34" spans="1:3">
      <c r="A34" s="71" t="s">
        <v>39</v>
      </c>
      <c r="B34" s="71"/>
      <c r="C34" s="71"/>
    </row>
    <row r="35" spans="1:3">
      <c r="A35" s="32" t="s">
        <v>40</v>
      </c>
    </row>
    <row r="36" spans="1:3">
      <c r="A36" s="71" t="s">
        <v>41</v>
      </c>
      <c r="B36" s="71"/>
      <c r="C36" s="71"/>
    </row>
    <row r="39" spans="1:3" ht="15">
      <c r="A39" s="64" t="s">
        <v>254</v>
      </c>
      <c r="B39" s="76" t="s">
        <v>253</v>
      </c>
      <c r="C39" s="77"/>
    </row>
    <row r="40" spans="1:3">
      <c r="A40" s="33" t="s">
        <v>42</v>
      </c>
      <c r="B40" s="72" t="s">
        <v>43</v>
      </c>
      <c r="C40" s="73"/>
    </row>
    <row r="41" spans="1:3">
      <c r="A41" s="33" t="s">
        <v>44</v>
      </c>
      <c r="B41" s="74" t="s">
        <v>255</v>
      </c>
      <c r="C41" s="75"/>
    </row>
    <row r="42" spans="1:3">
      <c r="A42" s="33" t="s">
        <v>45</v>
      </c>
      <c r="B42" s="72" t="s">
        <v>46</v>
      </c>
      <c r="C42" s="73"/>
    </row>
  </sheetData>
  <mergeCells count="11">
    <mergeCell ref="A7:B7"/>
    <mergeCell ref="A9:C9"/>
    <mergeCell ref="B40:C40"/>
    <mergeCell ref="B41:C41"/>
    <mergeCell ref="B42:C42"/>
    <mergeCell ref="A12:C12"/>
    <mergeCell ref="A32:C32"/>
    <mergeCell ref="A33:C33"/>
    <mergeCell ref="A34:C34"/>
    <mergeCell ref="A36:C36"/>
    <mergeCell ref="B39:C39"/>
  </mergeCells>
  <hyperlinks>
    <hyperlink ref="B41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361"/>
  <sheetViews>
    <sheetView tabSelected="1" zoomScale="80" zoomScaleNormal="80" workbookViewId="0">
      <pane xSplit="1" ySplit="8" topLeftCell="B9" activePane="bottomRight" state="frozen"/>
      <selection pane="topRight" activeCell="C1" sqref="C1"/>
      <selection pane="bottomLeft" activeCell="A8" sqref="A8"/>
      <selection pane="bottomRight" activeCell="F9" sqref="F9"/>
    </sheetView>
  </sheetViews>
  <sheetFormatPr defaultColWidth="8.625" defaultRowHeight="14.25"/>
  <cols>
    <col min="1" max="1" width="31.625" style="19" bestFit="1" customWidth="1"/>
    <col min="2" max="2" width="7.75" style="27" customWidth="1"/>
    <col min="3" max="3" width="64.125" style="19" bestFit="1" customWidth="1"/>
    <col min="4" max="5" width="18" style="19" customWidth="1"/>
    <col min="6" max="6" width="40.75" style="19" bestFit="1" customWidth="1"/>
    <col min="7" max="7" width="14.375" style="19" hidden="1" customWidth="1"/>
    <col min="8" max="8" width="12.125" style="19" hidden="1" customWidth="1"/>
    <col min="9" max="9" width="12.25" style="19" hidden="1" customWidth="1"/>
    <col min="10" max="10" width="8" style="19" hidden="1" customWidth="1"/>
    <col min="11" max="11" width="17.375" style="19" hidden="1" customWidth="1"/>
    <col min="12" max="12" width="16" style="19" hidden="1" customWidth="1"/>
    <col min="13" max="13" width="14.125" style="19" hidden="1" customWidth="1"/>
    <col min="14" max="17" width="34.375" style="19" customWidth="1"/>
    <col min="18" max="21" width="8.625" style="19" customWidth="1"/>
    <col min="22" max="22" width="5.625" style="19" bestFit="1" customWidth="1"/>
    <col min="23" max="23" width="12.375" style="19" bestFit="1" customWidth="1"/>
    <col min="24" max="16384" width="8.625" style="19"/>
  </cols>
  <sheetData>
    <row r="1" spans="1:17" ht="15">
      <c r="A1" s="17"/>
      <c r="B1" s="26"/>
      <c r="C1" s="18"/>
      <c r="D1" s="82" t="s">
        <v>47</v>
      </c>
      <c r="E1" s="88" t="s">
        <v>48</v>
      </c>
      <c r="F1" s="85" t="s">
        <v>49</v>
      </c>
    </row>
    <row r="2" spans="1:17" ht="15">
      <c r="C2" s="20"/>
      <c r="D2" s="83"/>
      <c r="E2" s="89"/>
      <c r="F2" s="86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1:17" ht="15">
      <c r="C3" s="20"/>
      <c r="D3" s="84"/>
      <c r="E3" s="90"/>
      <c r="F3" s="87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</row>
    <row r="4" spans="1:17" ht="15">
      <c r="C4" s="20"/>
      <c r="D4" s="21"/>
      <c r="E4" s="21"/>
      <c r="F4" s="21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1:17" ht="15.75">
      <c r="A5" s="80" t="s">
        <v>50</v>
      </c>
      <c r="B5" s="81"/>
      <c r="C5" s="80"/>
      <c r="D5" s="43" t="s">
        <v>51</v>
      </c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</row>
    <row r="6" spans="1:17" ht="30.75" thickBot="1">
      <c r="A6" s="91" t="s">
        <v>52</v>
      </c>
      <c r="B6" s="92"/>
      <c r="C6" s="46" t="s">
        <v>53</v>
      </c>
      <c r="D6" s="43" t="s">
        <v>54</v>
      </c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</row>
    <row r="7" spans="1:17" ht="102" thickBot="1">
      <c r="A7" s="91" t="s">
        <v>55</v>
      </c>
      <c r="B7" s="92"/>
      <c r="C7" s="46" t="s">
        <v>56</v>
      </c>
      <c r="D7" s="43" t="s">
        <v>57</v>
      </c>
      <c r="E7" s="79" t="s">
        <v>58</v>
      </c>
      <c r="F7" s="79"/>
      <c r="G7" s="7" t="s">
        <v>256</v>
      </c>
      <c r="H7" s="6" t="s">
        <v>217</v>
      </c>
      <c r="I7" s="11" t="s">
        <v>218</v>
      </c>
      <c r="J7" s="65" t="s">
        <v>257</v>
      </c>
      <c r="K7" s="7" t="s">
        <v>258</v>
      </c>
      <c r="L7" s="6" t="s">
        <v>259</v>
      </c>
      <c r="M7" s="11" t="s">
        <v>260</v>
      </c>
      <c r="N7" s="78" t="s">
        <v>59</v>
      </c>
      <c r="O7" s="78"/>
      <c r="P7" s="78"/>
      <c r="Q7" s="78"/>
    </row>
    <row r="8" spans="1:17" ht="15">
      <c r="A8" s="34" t="s">
        <v>60</v>
      </c>
      <c r="B8" s="55" t="s">
        <v>61</v>
      </c>
      <c r="C8" s="35" t="s">
        <v>62</v>
      </c>
      <c r="D8" s="35" t="s">
        <v>63</v>
      </c>
      <c r="E8" s="35" t="s">
        <v>64</v>
      </c>
      <c r="F8" s="40" t="s">
        <v>65</v>
      </c>
      <c r="G8" s="29"/>
      <c r="H8" s="29"/>
      <c r="I8" s="29"/>
      <c r="J8" s="29"/>
      <c r="K8" s="29"/>
      <c r="L8" s="29"/>
      <c r="M8" s="29"/>
      <c r="N8" s="40" t="s">
        <v>66</v>
      </c>
      <c r="O8" s="40" t="s">
        <v>67</v>
      </c>
      <c r="P8" s="40" t="s">
        <v>68</v>
      </c>
      <c r="Q8" s="40" t="s">
        <v>69</v>
      </c>
    </row>
    <row r="9" spans="1:17" ht="28.5">
      <c r="A9" s="42" t="s">
        <v>70</v>
      </c>
      <c r="B9" s="47">
        <v>1</v>
      </c>
      <c r="C9" s="42" t="s">
        <v>71</v>
      </c>
      <c r="D9" s="37" t="s">
        <v>72</v>
      </c>
      <c r="E9" s="37" t="s">
        <v>73</v>
      </c>
      <c r="F9" s="67" t="s">
        <v>232</v>
      </c>
      <c r="G9" s="19">
        <f>COUNTIF($F9:$F9,[1]Bases!$A$21)</f>
        <v>1</v>
      </c>
      <c r="H9" s="24">
        <f>COUNTIF($F9:$F9,[1]Bases!$A$22)</f>
        <v>0</v>
      </c>
      <c r="I9" s="24">
        <f>COUNTIF($F9:$F9,[1]Bases!$A$20)</f>
        <v>0</v>
      </c>
      <c r="J9" s="24">
        <f>COUNTA(F9:F9)</f>
        <v>1</v>
      </c>
      <c r="K9" s="24">
        <f>G9/J9</f>
        <v>1</v>
      </c>
      <c r="L9" s="24">
        <f>H9/J9</f>
        <v>0</v>
      </c>
      <c r="M9" s="24">
        <f>I9/J9</f>
        <v>0</v>
      </c>
      <c r="N9" s="53"/>
      <c r="O9" s="53"/>
      <c r="P9" s="53"/>
      <c r="Q9" s="53"/>
    </row>
    <row r="10" spans="1:17" ht="28.5">
      <c r="A10" s="42" t="s">
        <v>70</v>
      </c>
      <c r="B10" s="47">
        <v>2</v>
      </c>
      <c r="C10" s="36" t="s">
        <v>74</v>
      </c>
      <c r="D10" s="37" t="s">
        <v>75</v>
      </c>
      <c r="E10" s="37" t="s">
        <v>73</v>
      </c>
      <c r="F10" s="67" t="s">
        <v>232</v>
      </c>
      <c r="G10" s="19">
        <f>COUNTIF($F10:$F10,[1]Bases!$A$21)</f>
        <v>1</v>
      </c>
      <c r="H10" s="24">
        <f>COUNTIF($F10:$F10,[1]Bases!$A$22)</f>
        <v>0</v>
      </c>
      <c r="I10" s="24">
        <f>COUNTIF($F10:$F10,[1]Bases!$A$20)</f>
        <v>0</v>
      </c>
      <c r="J10" s="24">
        <f t="shared" ref="J10:J73" si="0">COUNTA(F10:F10)</f>
        <v>1</v>
      </c>
      <c r="K10" s="24">
        <f t="shared" ref="K10:K24" si="1">G10/J10</f>
        <v>1</v>
      </c>
      <c r="L10" s="24">
        <f t="shared" ref="L10:L24" si="2">H10/J10</f>
        <v>0</v>
      </c>
      <c r="M10" s="24">
        <f t="shared" ref="M10:M24" si="3">I10/J10</f>
        <v>0</v>
      </c>
      <c r="N10" s="42"/>
      <c r="O10" s="54"/>
      <c r="P10" s="54"/>
      <c r="Q10" s="54"/>
    </row>
    <row r="11" spans="1:17" ht="28.5">
      <c r="A11" s="42" t="s">
        <v>70</v>
      </c>
      <c r="B11" s="47">
        <v>3</v>
      </c>
      <c r="C11" s="37" t="s">
        <v>76</v>
      </c>
      <c r="D11" s="37" t="s">
        <v>75</v>
      </c>
      <c r="E11" s="37" t="s">
        <v>73</v>
      </c>
      <c r="F11" s="67" t="s">
        <v>232</v>
      </c>
      <c r="G11" s="19">
        <f>COUNTIF($F11:$F11,[1]Bases!$A$21)</f>
        <v>1</v>
      </c>
      <c r="H11" s="24">
        <f>COUNTIF($F11:$F11,[1]Bases!$A$22)</f>
        <v>0</v>
      </c>
      <c r="I11" s="24">
        <f>COUNTIF($F11:$F11,[1]Bases!$A$20)</f>
        <v>0</v>
      </c>
      <c r="J11" s="24">
        <f t="shared" si="0"/>
        <v>1</v>
      </c>
      <c r="K11" s="24">
        <f t="shared" si="1"/>
        <v>1</v>
      </c>
      <c r="L11" s="24">
        <f t="shared" si="2"/>
        <v>0</v>
      </c>
      <c r="M11" s="24">
        <f t="shared" si="3"/>
        <v>0</v>
      </c>
      <c r="N11" s="39"/>
      <c r="O11" s="41"/>
      <c r="P11" s="41"/>
      <c r="Q11" s="41"/>
    </row>
    <row r="12" spans="1:17" ht="28.5">
      <c r="A12" s="42" t="s">
        <v>70</v>
      </c>
      <c r="B12" s="47">
        <v>4</v>
      </c>
      <c r="C12" s="37" t="s">
        <v>77</v>
      </c>
      <c r="D12" s="37" t="s">
        <v>75</v>
      </c>
      <c r="E12" s="37" t="s">
        <v>73</v>
      </c>
      <c r="F12" s="67" t="s">
        <v>232</v>
      </c>
      <c r="G12" s="19">
        <f>COUNTIF($F12:$F12,[1]Bases!$A$21)</f>
        <v>1</v>
      </c>
      <c r="H12" s="24">
        <f>COUNTIF($F12:$F12,[1]Bases!$A$22)</f>
        <v>0</v>
      </c>
      <c r="I12" s="24">
        <f>COUNTIF($F12:$F12,[1]Bases!$A$20)</f>
        <v>0</v>
      </c>
      <c r="J12" s="24">
        <f t="shared" si="0"/>
        <v>1</v>
      </c>
      <c r="K12" s="24">
        <f t="shared" si="1"/>
        <v>1</v>
      </c>
      <c r="L12" s="24">
        <f t="shared" si="2"/>
        <v>0</v>
      </c>
      <c r="M12" s="24">
        <f t="shared" si="3"/>
        <v>0</v>
      </c>
      <c r="N12" s="39"/>
      <c r="O12" s="41"/>
      <c r="P12" s="41"/>
      <c r="Q12" s="41"/>
    </row>
    <row r="13" spans="1:17" ht="28.5">
      <c r="A13" s="42" t="s">
        <v>70</v>
      </c>
      <c r="B13" s="47">
        <v>5</v>
      </c>
      <c r="C13" s="36" t="s">
        <v>78</v>
      </c>
      <c r="D13" s="37" t="s">
        <v>75</v>
      </c>
      <c r="E13" s="37" t="s">
        <v>73</v>
      </c>
      <c r="F13" s="67" t="s">
        <v>232</v>
      </c>
      <c r="G13" s="19">
        <f>COUNTIF($F13:$F13,[1]Bases!$A$21)</f>
        <v>1</v>
      </c>
      <c r="H13" s="24">
        <f>COUNTIF($F13:$F13,[1]Bases!$A$22)</f>
        <v>0</v>
      </c>
      <c r="I13" s="24">
        <f>COUNTIF($F13:$F13,[1]Bases!$A$20)</f>
        <v>0</v>
      </c>
      <c r="J13" s="24">
        <f t="shared" si="0"/>
        <v>1</v>
      </c>
      <c r="K13" s="24">
        <f t="shared" si="1"/>
        <v>1</v>
      </c>
      <c r="L13" s="24">
        <f t="shared" si="2"/>
        <v>0</v>
      </c>
      <c r="M13" s="24">
        <f t="shared" si="3"/>
        <v>0</v>
      </c>
      <c r="N13" s="39"/>
      <c r="O13" s="41"/>
      <c r="P13" s="41"/>
      <c r="Q13" s="41"/>
    </row>
    <row r="14" spans="1:17" ht="28.5">
      <c r="A14" s="42" t="s">
        <v>70</v>
      </c>
      <c r="B14" s="47">
        <v>6</v>
      </c>
      <c r="C14" s="38" t="s">
        <v>79</v>
      </c>
      <c r="D14" s="37" t="s">
        <v>75</v>
      </c>
      <c r="E14" s="37" t="s">
        <v>73</v>
      </c>
      <c r="F14" s="67" t="s">
        <v>232</v>
      </c>
      <c r="G14" s="19">
        <f>COUNTIF($F14:$F14,[1]Bases!$A$21)</f>
        <v>1</v>
      </c>
      <c r="H14" s="24">
        <f>COUNTIF($F14:$F14,[1]Bases!$A$22)</f>
        <v>0</v>
      </c>
      <c r="I14" s="24">
        <f>COUNTIF($F14:$F14,[1]Bases!$A$20)</f>
        <v>0</v>
      </c>
      <c r="J14" s="24">
        <f t="shared" si="0"/>
        <v>1</v>
      </c>
      <c r="K14" s="24">
        <f t="shared" si="1"/>
        <v>1</v>
      </c>
      <c r="L14" s="24">
        <f t="shared" si="2"/>
        <v>0</v>
      </c>
      <c r="M14" s="24">
        <f t="shared" si="3"/>
        <v>0</v>
      </c>
      <c r="N14" s="39"/>
      <c r="O14" s="41"/>
      <c r="P14" s="41"/>
      <c r="Q14" s="41"/>
    </row>
    <row r="15" spans="1:17" ht="28.5">
      <c r="A15" s="42" t="s">
        <v>70</v>
      </c>
      <c r="B15" s="47">
        <v>7</v>
      </c>
      <c r="C15" s="37" t="s">
        <v>80</v>
      </c>
      <c r="D15" s="37" t="s">
        <v>75</v>
      </c>
      <c r="E15" s="37" t="s">
        <v>73</v>
      </c>
      <c r="F15" s="67" t="s">
        <v>232</v>
      </c>
      <c r="G15" s="19">
        <f>COUNTIF($F15:$F15,[1]Bases!$A$21)</f>
        <v>1</v>
      </c>
      <c r="H15" s="24">
        <f>COUNTIF($F15:$F15,[1]Bases!$A$22)</f>
        <v>0</v>
      </c>
      <c r="I15" s="24">
        <f>COUNTIF($F15:$F15,[1]Bases!$A$20)</f>
        <v>0</v>
      </c>
      <c r="J15" s="24">
        <f t="shared" si="0"/>
        <v>1</v>
      </c>
      <c r="K15" s="24">
        <f t="shared" si="1"/>
        <v>1</v>
      </c>
      <c r="L15" s="24">
        <f t="shared" si="2"/>
        <v>0</v>
      </c>
      <c r="M15" s="24">
        <f t="shared" si="3"/>
        <v>0</v>
      </c>
      <c r="N15" s="39"/>
      <c r="O15" s="41"/>
      <c r="P15" s="41"/>
      <c r="Q15" s="41"/>
    </row>
    <row r="16" spans="1:17" ht="28.5">
      <c r="A16" s="42" t="s">
        <v>70</v>
      </c>
      <c r="B16" s="47">
        <v>8</v>
      </c>
      <c r="C16" s="37" t="s">
        <v>81</v>
      </c>
      <c r="D16" s="37" t="s">
        <v>75</v>
      </c>
      <c r="E16" s="37" t="s">
        <v>73</v>
      </c>
      <c r="F16" s="67" t="s">
        <v>232</v>
      </c>
      <c r="G16" s="19">
        <f>COUNTIF($F16:$F16,[1]Bases!$A$21)</f>
        <v>1</v>
      </c>
      <c r="H16" s="24">
        <f>COUNTIF($F16:$F16,[1]Bases!$A$22)</f>
        <v>0</v>
      </c>
      <c r="I16" s="24">
        <f>COUNTIF($F16:$F16,[1]Bases!$A$20)</f>
        <v>0</v>
      </c>
      <c r="J16" s="24">
        <f t="shared" si="0"/>
        <v>1</v>
      </c>
      <c r="K16" s="24">
        <f t="shared" si="1"/>
        <v>1</v>
      </c>
      <c r="L16" s="24">
        <f t="shared" si="2"/>
        <v>0</v>
      </c>
      <c r="M16" s="24">
        <f t="shared" si="3"/>
        <v>0</v>
      </c>
      <c r="N16" s="39"/>
      <c r="O16" s="41"/>
      <c r="P16" s="41"/>
      <c r="Q16" s="41"/>
    </row>
    <row r="17" spans="1:17" ht="28.5">
      <c r="A17" s="42" t="s">
        <v>70</v>
      </c>
      <c r="B17" s="47">
        <v>9</v>
      </c>
      <c r="C17" s="37" t="s">
        <v>82</v>
      </c>
      <c r="D17" s="37" t="s">
        <v>83</v>
      </c>
      <c r="E17" s="37" t="s">
        <v>73</v>
      </c>
      <c r="F17" s="67" t="s">
        <v>232</v>
      </c>
      <c r="G17" s="19">
        <f>COUNTIF($F17:$F17,[1]Bases!$A$21)</f>
        <v>1</v>
      </c>
      <c r="H17" s="24">
        <f>COUNTIF($F17:$F17,[1]Bases!$A$22)</f>
        <v>0</v>
      </c>
      <c r="I17" s="24">
        <f>COUNTIF($F17:$F17,[1]Bases!$A$20)</f>
        <v>0</v>
      </c>
      <c r="J17" s="24">
        <f t="shared" si="0"/>
        <v>1</v>
      </c>
      <c r="K17" s="24">
        <f t="shared" si="1"/>
        <v>1</v>
      </c>
      <c r="L17" s="24">
        <f t="shared" si="2"/>
        <v>0</v>
      </c>
      <c r="M17" s="24">
        <f t="shared" si="3"/>
        <v>0</v>
      </c>
      <c r="N17" s="41"/>
      <c r="O17" s="41"/>
      <c r="P17" s="41"/>
      <c r="Q17" s="41"/>
    </row>
    <row r="18" spans="1:17" ht="28.5">
      <c r="A18" s="42" t="s">
        <v>70</v>
      </c>
      <c r="B18" s="47">
        <v>10</v>
      </c>
      <c r="C18" s="42" t="s">
        <v>84</v>
      </c>
      <c r="D18" s="37" t="s">
        <v>83</v>
      </c>
      <c r="E18" s="37" t="s">
        <v>73</v>
      </c>
      <c r="F18" s="67" t="s">
        <v>232</v>
      </c>
      <c r="G18" s="19">
        <f>COUNTIF($F18:$F18,[1]Bases!$A$21)</f>
        <v>1</v>
      </c>
      <c r="H18" s="24">
        <f>COUNTIF($F18:$F18,[1]Bases!$A$22)</f>
        <v>0</v>
      </c>
      <c r="I18" s="24">
        <f>COUNTIF($F18:$F18,[1]Bases!$A$20)</f>
        <v>0</v>
      </c>
      <c r="J18" s="24">
        <f t="shared" si="0"/>
        <v>1</v>
      </c>
      <c r="K18" s="24">
        <f t="shared" si="1"/>
        <v>1</v>
      </c>
      <c r="L18" s="24">
        <f t="shared" si="2"/>
        <v>0</v>
      </c>
      <c r="M18" s="24">
        <f t="shared" si="3"/>
        <v>0</v>
      </c>
      <c r="N18" s="41"/>
      <c r="O18" s="41"/>
      <c r="P18" s="41"/>
      <c r="Q18" s="41"/>
    </row>
    <row r="19" spans="1:17" ht="57">
      <c r="A19" s="39" t="s">
        <v>70</v>
      </c>
      <c r="B19" s="47">
        <v>11</v>
      </c>
      <c r="C19" s="39" t="s">
        <v>85</v>
      </c>
      <c r="D19" s="37" t="s">
        <v>86</v>
      </c>
      <c r="E19" s="37" t="s">
        <v>73</v>
      </c>
      <c r="F19" s="67" t="s">
        <v>232</v>
      </c>
      <c r="G19" s="19">
        <f>COUNTIF($F19:$F19,[1]Bases!$A$21)</f>
        <v>1</v>
      </c>
      <c r="H19" s="24">
        <f>COUNTIF($F19:$F19,[1]Bases!$A$22)</f>
        <v>0</v>
      </c>
      <c r="I19" s="24">
        <f>COUNTIF($F19:$F19,[1]Bases!$A$20)</f>
        <v>0</v>
      </c>
      <c r="J19" s="24">
        <f t="shared" si="0"/>
        <v>1</v>
      </c>
      <c r="K19" s="24">
        <f t="shared" si="1"/>
        <v>1</v>
      </c>
      <c r="L19" s="24">
        <f t="shared" si="2"/>
        <v>0</v>
      </c>
      <c r="M19" s="24">
        <f t="shared" si="3"/>
        <v>0</v>
      </c>
      <c r="N19" s="41"/>
      <c r="O19" s="41"/>
      <c r="P19" s="41"/>
      <c r="Q19" s="41"/>
    </row>
    <row r="20" spans="1:17" ht="42.75">
      <c r="A20" s="42" t="s">
        <v>70</v>
      </c>
      <c r="B20" s="47">
        <v>12</v>
      </c>
      <c r="C20" s="39" t="s">
        <v>87</v>
      </c>
      <c r="D20" s="37" t="s">
        <v>86</v>
      </c>
      <c r="E20" s="37" t="s">
        <v>73</v>
      </c>
      <c r="F20" s="67" t="s">
        <v>232</v>
      </c>
      <c r="G20" s="19">
        <f>COUNTIF($F20:$F20,[1]Bases!$A$21)</f>
        <v>1</v>
      </c>
      <c r="H20" s="24">
        <f>COUNTIF($F20:$F20,[1]Bases!$A$22)</f>
        <v>0</v>
      </c>
      <c r="I20" s="24">
        <f>COUNTIF($F20:$F20,[1]Bases!$A$20)</f>
        <v>0</v>
      </c>
      <c r="J20" s="24">
        <f t="shared" si="0"/>
        <v>1</v>
      </c>
      <c r="K20" s="24">
        <f t="shared" si="1"/>
        <v>1</v>
      </c>
      <c r="L20" s="24">
        <f t="shared" si="2"/>
        <v>0</v>
      </c>
      <c r="M20" s="24">
        <f t="shared" si="3"/>
        <v>0</v>
      </c>
      <c r="N20" s="39"/>
      <c r="O20" s="41"/>
      <c r="P20" s="41"/>
      <c r="Q20" s="41"/>
    </row>
    <row r="21" spans="1:17" ht="28.5">
      <c r="A21" s="42" t="s">
        <v>70</v>
      </c>
      <c r="B21" s="47">
        <v>13</v>
      </c>
      <c r="C21" s="39" t="s">
        <v>88</v>
      </c>
      <c r="D21" s="37" t="s">
        <v>86</v>
      </c>
      <c r="E21" s="37" t="s">
        <v>89</v>
      </c>
      <c r="F21" s="67" t="s">
        <v>233</v>
      </c>
      <c r="G21" s="19">
        <f>COUNTIF($F21:$F21,[1]Bases!$A$21)</f>
        <v>0</v>
      </c>
      <c r="H21" s="24">
        <f>COUNTIF($F21:$F21,[1]Bases!$A$22)</f>
        <v>0</v>
      </c>
      <c r="I21" s="24">
        <f>COUNTIF($F21:$F21,[1]Bases!$A$20)</f>
        <v>0</v>
      </c>
      <c r="J21" s="24">
        <f t="shared" si="0"/>
        <v>1</v>
      </c>
      <c r="K21" s="24">
        <f t="shared" si="1"/>
        <v>0</v>
      </c>
      <c r="L21" s="24">
        <f t="shared" si="2"/>
        <v>0</v>
      </c>
      <c r="M21" s="24">
        <f t="shared" si="3"/>
        <v>0</v>
      </c>
      <c r="N21" s="39"/>
      <c r="O21" s="41"/>
      <c r="P21" s="41"/>
      <c r="Q21" s="41"/>
    </row>
    <row r="22" spans="1:17" ht="28.5">
      <c r="A22" s="39" t="s">
        <v>70</v>
      </c>
      <c r="B22" s="47">
        <v>14</v>
      </c>
      <c r="C22" s="42" t="s">
        <v>90</v>
      </c>
      <c r="D22" s="37" t="s">
        <v>86</v>
      </c>
      <c r="E22" s="37" t="s">
        <v>73</v>
      </c>
      <c r="F22" s="67" t="s">
        <v>232</v>
      </c>
      <c r="G22" s="19">
        <f>COUNTIF($F22:$F22,[1]Bases!$A$21)</f>
        <v>1</v>
      </c>
      <c r="H22" s="24">
        <f>COUNTIF($F22:$F22,[1]Bases!$A$22)</f>
        <v>0</v>
      </c>
      <c r="I22" s="24">
        <f>COUNTIF($F22:$F22,[1]Bases!$A$20)</f>
        <v>0</v>
      </c>
      <c r="J22" s="24">
        <f t="shared" si="0"/>
        <v>1</v>
      </c>
      <c r="K22" s="24">
        <f t="shared" si="1"/>
        <v>1</v>
      </c>
      <c r="L22" s="24">
        <f t="shared" si="2"/>
        <v>0</v>
      </c>
      <c r="M22" s="24">
        <f t="shared" si="3"/>
        <v>0</v>
      </c>
      <c r="N22" s="42"/>
      <c r="O22" s="54"/>
      <c r="P22" s="54"/>
      <c r="Q22" s="54"/>
    </row>
    <row r="23" spans="1:17" ht="28.5">
      <c r="A23" s="42" t="s">
        <v>70</v>
      </c>
      <c r="B23" s="47">
        <v>15</v>
      </c>
      <c r="C23" s="39" t="s">
        <v>91</v>
      </c>
      <c r="D23" s="37" t="s">
        <v>86</v>
      </c>
      <c r="E23" s="37" t="s">
        <v>73</v>
      </c>
      <c r="F23" s="67" t="s">
        <v>232</v>
      </c>
      <c r="G23" s="19">
        <f>COUNTIF($F23:$F23,[1]Bases!$A$21)</f>
        <v>1</v>
      </c>
      <c r="H23" s="24">
        <f>COUNTIF($F23:$F23,[1]Bases!$A$22)</f>
        <v>0</v>
      </c>
      <c r="I23" s="24">
        <f>COUNTIF($F23:$F23,[1]Bases!$A$20)</f>
        <v>0</v>
      </c>
      <c r="J23" s="24">
        <f t="shared" si="0"/>
        <v>1</v>
      </c>
      <c r="K23" s="24">
        <f t="shared" si="1"/>
        <v>1</v>
      </c>
      <c r="L23" s="24">
        <f t="shared" si="2"/>
        <v>0</v>
      </c>
      <c r="M23" s="24">
        <f t="shared" si="3"/>
        <v>0</v>
      </c>
      <c r="N23" s="39"/>
      <c r="O23" s="41"/>
      <c r="P23" s="41"/>
      <c r="Q23" s="41"/>
    </row>
    <row r="24" spans="1:17" ht="27.75" customHeight="1">
      <c r="A24" s="42" t="s">
        <v>70</v>
      </c>
      <c r="B24" s="47">
        <v>16</v>
      </c>
      <c r="C24" s="39" t="s">
        <v>92</v>
      </c>
      <c r="D24" s="37" t="s">
        <v>86</v>
      </c>
      <c r="E24" s="37" t="s">
        <v>73</v>
      </c>
      <c r="F24" s="67" t="s">
        <v>232</v>
      </c>
      <c r="G24" s="19">
        <f>COUNTIF($F24:$F24,[1]Bases!$A$21)</f>
        <v>1</v>
      </c>
      <c r="H24" s="24">
        <f>COUNTIF($F24:$F24,[1]Bases!$A$22)</f>
        <v>0</v>
      </c>
      <c r="I24" s="24">
        <f>COUNTIF($F24:$F24,[1]Bases!$A$20)</f>
        <v>0</v>
      </c>
      <c r="J24" s="24">
        <f t="shared" si="0"/>
        <v>1</v>
      </c>
      <c r="K24" s="24">
        <f t="shared" si="1"/>
        <v>1</v>
      </c>
      <c r="L24" s="24">
        <f t="shared" si="2"/>
        <v>0</v>
      </c>
      <c r="M24" s="24">
        <f t="shared" si="3"/>
        <v>0</v>
      </c>
      <c r="N24" s="39"/>
      <c r="O24" s="41"/>
      <c r="P24" s="41"/>
      <c r="Q24" s="41"/>
    </row>
    <row r="25" spans="1:17" ht="15" hidden="1">
      <c r="A25" s="42"/>
      <c r="B25" s="47"/>
      <c r="C25" s="39"/>
      <c r="D25" s="37"/>
      <c r="E25" s="37"/>
      <c r="F25" s="67"/>
      <c r="H25" s="24"/>
      <c r="I25" s="24"/>
      <c r="J25" s="24"/>
      <c r="K25" s="66" cm="1">
        <f t="array" ref="K25">AVERAGE(_xlfn._xlws.FILTER(K9:K24,NOT((K9:K24=0)*(F9:F24="Não Se Aplica"))))</f>
        <v>1</v>
      </c>
      <c r="L25" s="66" cm="1">
        <f t="array" ref="L25">AVERAGE(_xlfn._xlws.FILTER(L9:L24,NOT((L9:L24=0)*(F9:F24="Não Se Aplica"))))</f>
        <v>0</v>
      </c>
      <c r="M25" s="66" cm="1">
        <f t="array" ref="M25">AVERAGE(_xlfn._xlws.FILTER(M9:M24,NOT((M9:M24=0)*(F9:F24="Não Se Aplica"))))</f>
        <v>0</v>
      </c>
      <c r="N25" s="39"/>
      <c r="O25" s="41"/>
      <c r="P25" s="41"/>
      <c r="Q25" s="41"/>
    </row>
    <row r="26" spans="1:17" ht="28.5">
      <c r="A26" s="42" t="s">
        <v>93</v>
      </c>
      <c r="B26" s="47">
        <v>17</v>
      </c>
      <c r="C26" s="39" t="s">
        <v>94</v>
      </c>
      <c r="D26" s="37" t="s">
        <v>72</v>
      </c>
      <c r="E26" s="37" t="s">
        <v>73</v>
      </c>
      <c r="F26" s="67" t="s">
        <v>232</v>
      </c>
      <c r="G26" s="19">
        <f>COUNTIF($F26:$F26,[1]Bases!$A$21)</f>
        <v>1</v>
      </c>
      <c r="H26" s="24">
        <f>COUNTIF($F26:$F26,[1]Bases!$A$22)</f>
        <v>0</v>
      </c>
      <c r="I26" s="24">
        <f>COUNTIF($F26:$F26,[1]Bases!$A$20)</f>
        <v>0</v>
      </c>
      <c r="J26" s="24">
        <f t="shared" si="0"/>
        <v>1</v>
      </c>
      <c r="K26" s="24">
        <f t="shared" ref="K26:K78" si="4">G26/J26</f>
        <v>1</v>
      </c>
      <c r="L26" s="24">
        <f t="shared" ref="L26:L78" si="5">H26/J26</f>
        <v>0</v>
      </c>
      <c r="M26" s="24">
        <f t="shared" ref="M26:M78" si="6">I26/J26</f>
        <v>0</v>
      </c>
      <c r="N26" s="41"/>
      <c r="O26" s="41"/>
      <c r="P26" s="41"/>
      <c r="Q26" s="41"/>
    </row>
    <row r="27" spans="1:17" ht="42.75">
      <c r="A27" s="39" t="s">
        <v>93</v>
      </c>
      <c r="B27" s="47">
        <v>18</v>
      </c>
      <c r="C27" s="38" t="s">
        <v>95</v>
      </c>
      <c r="D27" s="37" t="s">
        <v>72</v>
      </c>
      <c r="E27" s="37" t="s">
        <v>73</v>
      </c>
      <c r="F27" s="67" t="s">
        <v>232</v>
      </c>
      <c r="G27" s="19">
        <f>COUNTIF($F27:$F27,[1]Bases!$A$21)</f>
        <v>1</v>
      </c>
      <c r="H27" s="24">
        <f>COUNTIF($F27:$F27,[1]Bases!$A$22)</f>
        <v>0</v>
      </c>
      <c r="I27" s="24">
        <f>COUNTIF($F27:$F27,[1]Bases!$A$20)</f>
        <v>0</v>
      </c>
      <c r="J27" s="24">
        <f t="shared" si="0"/>
        <v>1</v>
      </c>
      <c r="K27" s="24">
        <f t="shared" si="4"/>
        <v>1</v>
      </c>
      <c r="L27" s="24">
        <f t="shared" si="5"/>
        <v>0</v>
      </c>
      <c r="M27" s="24">
        <f t="shared" si="6"/>
        <v>0</v>
      </c>
      <c r="N27" s="41"/>
      <c r="O27" s="41"/>
      <c r="P27" s="41"/>
      <c r="Q27" s="41"/>
    </row>
    <row r="28" spans="1:17" ht="28.5">
      <c r="A28" s="42" t="s">
        <v>93</v>
      </c>
      <c r="B28" s="47">
        <v>19</v>
      </c>
      <c r="C28" s="39" t="s">
        <v>96</v>
      </c>
      <c r="D28" s="37" t="s">
        <v>72</v>
      </c>
      <c r="E28" s="37" t="s">
        <v>73</v>
      </c>
      <c r="F28" s="67" t="s">
        <v>232</v>
      </c>
      <c r="G28" s="19">
        <f>COUNTIF($F28:$F28,[1]Bases!$A$21)</f>
        <v>1</v>
      </c>
      <c r="H28" s="24">
        <f>COUNTIF($F28:$F28,[1]Bases!$A$22)</f>
        <v>0</v>
      </c>
      <c r="I28" s="24">
        <f>COUNTIF($F28:$F28,[1]Bases!$A$20)</f>
        <v>0</v>
      </c>
      <c r="J28" s="24">
        <f t="shared" si="0"/>
        <v>1</v>
      </c>
      <c r="K28" s="24">
        <f t="shared" si="4"/>
        <v>1</v>
      </c>
      <c r="L28" s="24">
        <f t="shared" si="5"/>
        <v>0</v>
      </c>
      <c r="M28" s="24">
        <f t="shared" si="6"/>
        <v>0</v>
      </c>
      <c r="N28" s="41"/>
      <c r="O28" s="41"/>
      <c r="P28" s="41"/>
      <c r="Q28" s="41"/>
    </row>
    <row r="29" spans="1:17" ht="28.5">
      <c r="A29" s="39" t="s">
        <v>93</v>
      </c>
      <c r="B29" s="47">
        <v>20</v>
      </c>
      <c r="C29" s="48" t="s">
        <v>97</v>
      </c>
      <c r="D29" s="37" t="s">
        <v>72</v>
      </c>
      <c r="E29" s="37" t="s">
        <v>73</v>
      </c>
      <c r="F29" s="67" t="s">
        <v>232</v>
      </c>
      <c r="G29" s="19">
        <f>COUNTIF($F29:$F29,[1]Bases!$A$21)</f>
        <v>1</v>
      </c>
      <c r="H29" s="24">
        <f>COUNTIF($F29:$F29,[1]Bases!$A$22)</f>
        <v>0</v>
      </c>
      <c r="I29" s="24">
        <f>COUNTIF($F29:$F29,[1]Bases!$A$20)</f>
        <v>0</v>
      </c>
      <c r="J29" s="24">
        <f t="shared" si="0"/>
        <v>1</v>
      </c>
      <c r="K29" s="24">
        <f t="shared" si="4"/>
        <v>1</v>
      </c>
      <c r="L29" s="24">
        <f t="shared" si="5"/>
        <v>0</v>
      </c>
      <c r="M29" s="24">
        <f t="shared" si="6"/>
        <v>0</v>
      </c>
      <c r="N29" s="41"/>
      <c r="O29" s="41"/>
      <c r="P29" s="41"/>
      <c r="Q29" s="41"/>
    </row>
    <row r="30" spans="1:17" ht="28.5">
      <c r="A30" s="39" t="s">
        <v>93</v>
      </c>
      <c r="B30" s="47">
        <v>21</v>
      </c>
      <c r="C30" s="48" t="s">
        <v>98</v>
      </c>
      <c r="D30" s="38" t="s">
        <v>83</v>
      </c>
      <c r="E30" s="37" t="s">
        <v>73</v>
      </c>
      <c r="F30" s="67" t="s">
        <v>232</v>
      </c>
      <c r="G30" s="19">
        <f>COUNTIF($F30:$F30,[1]Bases!$A$21)</f>
        <v>1</v>
      </c>
      <c r="H30" s="24">
        <f>COUNTIF($F30:$F30,[1]Bases!$A$22)</f>
        <v>0</v>
      </c>
      <c r="I30" s="24">
        <f>COUNTIF($F30:$F30,[1]Bases!$A$20)</f>
        <v>0</v>
      </c>
      <c r="J30" s="24">
        <f t="shared" si="0"/>
        <v>1</v>
      </c>
      <c r="K30" s="24">
        <f t="shared" si="4"/>
        <v>1</v>
      </c>
      <c r="L30" s="24">
        <f t="shared" si="5"/>
        <v>0</v>
      </c>
      <c r="M30" s="24">
        <f t="shared" si="6"/>
        <v>0</v>
      </c>
      <c r="N30" s="41"/>
      <c r="O30" s="41"/>
      <c r="P30" s="41"/>
      <c r="Q30" s="41"/>
    </row>
    <row r="31" spans="1:17" ht="28.5">
      <c r="A31" s="39" t="s">
        <v>93</v>
      </c>
      <c r="B31" s="47">
        <v>22</v>
      </c>
      <c r="C31" s="38" t="s">
        <v>99</v>
      </c>
      <c r="D31" s="37" t="s">
        <v>75</v>
      </c>
      <c r="E31" s="37" t="s">
        <v>73</v>
      </c>
      <c r="F31" s="67" t="s">
        <v>232</v>
      </c>
      <c r="G31" s="19">
        <f>COUNTIF($F31:$F31,[1]Bases!$A$21)</f>
        <v>1</v>
      </c>
      <c r="H31" s="24">
        <f>COUNTIF($F31:$F31,[1]Bases!$A$22)</f>
        <v>0</v>
      </c>
      <c r="I31" s="24">
        <f>COUNTIF($F31:$F31,[1]Bases!$A$20)</f>
        <v>0</v>
      </c>
      <c r="J31" s="24">
        <f t="shared" si="0"/>
        <v>1</v>
      </c>
      <c r="K31" s="24">
        <f t="shared" si="4"/>
        <v>1</v>
      </c>
      <c r="L31" s="24">
        <f t="shared" si="5"/>
        <v>0</v>
      </c>
      <c r="M31" s="24">
        <f t="shared" si="6"/>
        <v>0</v>
      </c>
      <c r="N31" s="41"/>
      <c r="O31" s="41"/>
      <c r="P31" s="41"/>
      <c r="Q31" s="41"/>
    </row>
    <row r="32" spans="1:17" ht="28.5">
      <c r="A32" s="39" t="s">
        <v>93</v>
      </c>
      <c r="B32" s="47">
        <v>23</v>
      </c>
      <c r="C32" s="38" t="s">
        <v>100</v>
      </c>
      <c r="D32" s="37" t="s">
        <v>75</v>
      </c>
      <c r="E32" s="37" t="s">
        <v>73</v>
      </c>
      <c r="F32" s="67" t="s">
        <v>232</v>
      </c>
      <c r="G32" s="19">
        <f>COUNTIF($F32:$F32,[1]Bases!$A$21)</f>
        <v>1</v>
      </c>
      <c r="H32" s="24">
        <f>COUNTIF($F32:$F32,[1]Bases!$A$22)</f>
        <v>0</v>
      </c>
      <c r="I32" s="24">
        <f>COUNTIF($F32:$F32,[1]Bases!$A$20)</f>
        <v>0</v>
      </c>
      <c r="J32" s="24">
        <f t="shared" si="0"/>
        <v>1</v>
      </c>
      <c r="K32" s="24">
        <f t="shared" si="4"/>
        <v>1</v>
      </c>
      <c r="L32" s="24">
        <f t="shared" si="5"/>
        <v>0</v>
      </c>
      <c r="M32" s="24">
        <f t="shared" si="6"/>
        <v>0</v>
      </c>
      <c r="N32" s="41"/>
      <c r="O32" s="41"/>
      <c r="P32" s="41"/>
      <c r="Q32" s="41"/>
    </row>
    <row r="33" spans="1:17" ht="28.5">
      <c r="A33" s="39" t="s">
        <v>93</v>
      </c>
      <c r="B33" s="47">
        <v>24</v>
      </c>
      <c r="C33" s="42" t="s">
        <v>101</v>
      </c>
      <c r="D33" s="37" t="s">
        <v>83</v>
      </c>
      <c r="E33" s="37" t="s">
        <v>73</v>
      </c>
      <c r="F33" s="67" t="s">
        <v>232</v>
      </c>
      <c r="G33" s="19">
        <f>COUNTIF($F33:$F33,[1]Bases!$A$21)</f>
        <v>1</v>
      </c>
      <c r="H33" s="24">
        <f>COUNTIF($F33:$F33,[1]Bases!$A$22)</f>
        <v>0</v>
      </c>
      <c r="I33" s="24">
        <f>COUNTIF($F33:$F33,[1]Bases!$A$20)</f>
        <v>0</v>
      </c>
      <c r="J33" s="24">
        <f t="shared" si="0"/>
        <v>1</v>
      </c>
      <c r="K33" s="24">
        <f t="shared" si="4"/>
        <v>1</v>
      </c>
      <c r="L33" s="24">
        <f t="shared" si="5"/>
        <v>0</v>
      </c>
      <c r="M33" s="24">
        <f t="shared" si="6"/>
        <v>0</v>
      </c>
      <c r="N33" s="41"/>
      <c r="O33" s="41"/>
      <c r="P33" s="41"/>
      <c r="Q33" s="41"/>
    </row>
    <row r="34" spans="1:17" ht="57">
      <c r="A34" s="39" t="s">
        <v>93</v>
      </c>
      <c r="B34" s="47">
        <v>25</v>
      </c>
      <c r="C34" s="39" t="s">
        <v>102</v>
      </c>
      <c r="D34" s="37" t="s">
        <v>83</v>
      </c>
      <c r="E34" s="37" t="s">
        <v>73</v>
      </c>
      <c r="F34" s="67" t="s">
        <v>232</v>
      </c>
      <c r="G34" s="19">
        <f>COUNTIF($F34:$F34,[1]Bases!$A$21)</f>
        <v>1</v>
      </c>
      <c r="H34" s="24">
        <f>COUNTIF($F34:$F34,[1]Bases!$A$22)</f>
        <v>0</v>
      </c>
      <c r="I34" s="24">
        <f>COUNTIF($F34:$F34,[1]Bases!$A$20)</f>
        <v>0</v>
      </c>
      <c r="J34" s="24">
        <f t="shared" si="0"/>
        <v>1</v>
      </c>
      <c r="K34" s="24">
        <f t="shared" si="4"/>
        <v>1</v>
      </c>
      <c r="L34" s="24">
        <f t="shared" si="5"/>
        <v>0</v>
      </c>
      <c r="M34" s="24">
        <f t="shared" si="6"/>
        <v>0</v>
      </c>
      <c r="N34" s="41"/>
      <c r="O34" s="41"/>
      <c r="P34" s="41"/>
      <c r="Q34" s="41"/>
    </row>
    <row r="35" spans="1:17" ht="28.5">
      <c r="A35" s="42" t="s">
        <v>93</v>
      </c>
      <c r="B35" s="47">
        <v>26</v>
      </c>
      <c r="C35" s="39" t="s">
        <v>103</v>
      </c>
      <c r="D35" s="37" t="s">
        <v>86</v>
      </c>
      <c r="E35" s="37" t="s">
        <v>73</v>
      </c>
      <c r="F35" s="67" t="s">
        <v>232</v>
      </c>
      <c r="G35" s="19">
        <f>COUNTIF($F35:$F35,[1]Bases!$A$21)</f>
        <v>1</v>
      </c>
      <c r="H35" s="24">
        <f>COUNTIF($F35:$F35,[1]Bases!$A$22)</f>
        <v>0</v>
      </c>
      <c r="I35" s="24">
        <f>COUNTIF($F35:$F35,[1]Bases!$A$20)</f>
        <v>0</v>
      </c>
      <c r="J35" s="24">
        <f t="shared" si="0"/>
        <v>1</v>
      </c>
      <c r="K35" s="24">
        <f t="shared" si="4"/>
        <v>1</v>
      </c>
      <c r="L35" s="24">
        <f t="shared" si="5"/>
        <v>0</v>
      </c>
      <c r="M35" s="24">
        <f t="shared" si="6"/>
        <v>0</v>
      </c>
      <c r="N35" s="41"/>
      <c r="O35" s="41"/>
      <c r="P35" s="41"/>
      <c r="Q35" s="41"/>
    </row>
    <row r="36" spans="1:17" ht="28.5">
      <c r="A36" s="42" t="s">
        <v>93</v>
      </c>
      <c r="B36" s="47">
        <v>27</v>
      </c>
      <c r="C36" s="39" t="s">
        <v>104</v>
      </c>
      <c r="D36" s="37" t="s">
        <v>86</v>
      </c>
      <c r="E36" s="37" t="s">
        <v>89</v>
      </c>
      <c r="F36" s="67" t="str">
        <f>IF($E$7="Sim","Não se aplica","Selecione uma opção")</f>
        <v>Não se aplica</v>
      </c>
      <c r="G36" s="19">
        <f>COUNTIF($F36:$F36,[1]Bases!$A$21)</f>
        <v>0</v>
      </c>
      <c r="H36" s="24">
        <f>COUNTIF($F36:$F36,[1]Bases!$A$22)</f>
        <v>0</v>
      </c>
      <c r="I36" s="24">
        <f>COUNTIF($F36:$F36,[1]Bases!$A$20)</f>
        <v>0</v>
      </c>
      <c r="J36" s="24">
        <f t="shared" si="0"/>
        <v>1</v>
      </c>
      <c r="K36" s="24">
        <f t="shared" si="4"/>
        <v>0</v>
      </c>
      <c r="L36" s="24">
        <f t="shared" si="5"/>
        <v>0</v>
      </c>
      <c r="M36" s="24">
        <f t="shared" si="6"/>
        <v>0</v>
      </c>
      <c r="N36" s="39"/>
      <c r="O36" s="41"/>
      <c r="P36" s="41"/>
      <c r="Q36" s="41"/>
    </row>
    <row r="37" spans="1:17" ht="28.5">
      <c r="A37" s="42" t="s">
        <v>93</v>
      </c>
      <c r="B37" s="47">
        <v>28</v>
      </c>
      <c r="C37" s="39" t="s">
        <v>105</v>
      </c>
      <c r="D37" s="37" t="s">
        <v>86</v>
      </c>
      <c r="E37" s="37" t="s">
        <v>89</v>
      </c>
      <c r="F37" s="67" t="str">
        <f>IF($E$7="Sim","Não se aplica","Selecione uma opção")</f>
        <v>Não se aplica</v>
      </c>
      <c r="G37" s="19">
        <f>COUNTIF($F37:$F37,[1]Bases!$A$21)</f>
        <v>0</v>
      </c>
      <c r="H37" s="24">
        <f>COUNTIF($F37:$F37,[1]Bases!$A$22)</f>
        <v>0</v>
      </c>
      <c r="I37" s="24">
        <f>COUNTIF($F37:$F37,[1]Bases!$A$20)</f>
        <v>0</v>
      </c>
      <c r="J37" s="24">
        <f t="shared" si="0"/>
        <v>1</v>
      </c>
      <c r="K37" s="24">
        <f t="shared" si="4"/>
        <v>0</v>
      </c>
      <c r="L37" s="24">
        <f t="shared" si="5"/>
        <v>0</v>
      </c>
      <c r="M37" s="24">
        <f t="shared" si="6"/>
        <v>0</v>
      </c>
      <c r="N37" s="41"/>
      <c r="O37" s="41"/>
      <c r="P37" s="41"/>
      <c r="Q37" s="41"/>
    </row>
    <row r="38" spans="1:17" ht="28.5">
      <c r="A38" s="39" t="s">
        <v>93</v>
      </c>
      <c r="B38" s="47">
        <v>29</v>
      </c>
      <c r="C38" s="39" t="s">
        <v>106</v>
      </c>
      <c r="D38" s="37" t="s">
        <v>86</v>
      </c>
      <c r="E38" s="37" t="s">
        <v>73</v>
      </c>
      <c r="F38" s="67" t="s">
        <v>232</v>
      </c>
      <c r="G38" s="19">
        <f>COUNTIF($F38:$F38,[1]Bases!$A$21)</f>
        <v>1</v>
      </c>
      <c r="H38" s="24">
        <f>COUNTIF($F38:$F38,[1]Bases!$A$22)</f>
        <v>0</v>
      </c>
      <c r="I38" s="24">
        <f>COUNTIF($F38:$F38,[1]Bases!$A$20)</f>
        <v>0</v>
      </c>
      <c r="J38" s="24">
        <f t="shared" si="0"/>
        <v>1</v>
      </c>
      <c r="K38" s="24">
        <f t="shared" si="4"/>
        <v>1</v>
      </c>
      <c r="L38" s="24">
        <f t="shared" si="5"/>
        <v>0</v>
      </c>
      <c r="M38" s="24">
        <f t="shared" si="6"/>
        <v>0</v>
      </c>
      <c r="N38" s="41"/>
      <c r="O38" s="41"/>
      <c r="P38" s="41"/>
      <c r="Q38" s="41"/>
    </row>
    <row r="39" spans="1:17" ht="28.5">
      <c r="A39" s="42" t="s">
        <v>93</v>
      </c>
      <c r="B39" s="47">
        <v>30</v>
      </c>
      <c r="C39" s="39" t="s">
        <v>107</v>
      </c>
      <c r="D39" s="37" t="s">
        <v>86</v>
      </c>
      <c r="E39" s="37" t="s">
        <v>89</v>
      </c>
      <c r="F39" s="67" t="str">
        <f>IF($E$7="Sim","Não se aplica","Selecione uma opção")</f>
        <v>Não se aplica</v>
      </c>
      <c r="G39" s="19">
        <f>COUNTIF($F39:$F39,[1]Bases!$A$21)</f>
        <v>0</v>
      </c>
      <c r="H39" s="24">
        <f>COUNTIF($F39:$F39,[1]Bases!$A$22)</f>
        <v>0</v>
      </c>
      <c r="I39" s="24">
        <f>COUNTIF($F39:$F39,[1]Bases!$A$20)</f>
        <v>0</v>
      </c>
      <c r="J39" s="24">
        <f t="shared" si="0"/>
        <v>1</v>
      </c>
      <c r="K39" s="24">
        <f t="shared" si="4"/>
        <v>0</v>
      </c>
      <c r="L39" s="24">
        <f t="shared" si="5"/>
        <v>0</v>
      </c>
      <c r="M39" s="24">
        <f t="shared" si="6"/>
        <v>0</v>
      </c>
      <c r="N39" s="41"/>
      <c r="O39" s="41"/>
      <c r="P39" s="41"/>
      <c r="Q39" s="41"/>
    </row>
    <row r="40" spans="1:17" ht="28.5">
      <c r="A40" s="42" t="s">
        <v>93</v>
      </c>
      <c r="B40" s="47">
        <v>31</v>
      </c>
      <c r="C40" s="39" t="s">
        <v>108</v>
      </c>
      <c r="D40" s="37" t="s">
        <v>86</v>
      </c>
      <c r="E40" s="37" t="s">
        <v>89</v>
      </c>
      <c r="F40" s="67" t="str">
        <f>IF($E$7="Sim","Não se aplica","Selecione uma opção")</f>
        <v>Não se aplica</v>
      </c>
      <c r="G40" s="19">
        <f>COUNTIF($F40:$F40,[1]Bases!$A$21)</f>
        <v>0</v>
      </c>
      <c r="H40" s="24">
        <f>COUNTIF($F40:$F40,[1]Bases!$A$22)</f>
        <v>0</v>
      </c>
      <c r="I40" s="24">
        <f>COUNTIF($F40:$F40,[1]Bases!$A$20)</f>
        <v>0</v>
      </c>
      <c r="J40" s="24">
        <f t="shared" si="0"/>
        <v>1</v>
      </c>
      <c r="K40" s="24">
        <f t="shared" si="4"/>
        <v>0</v>
      </c>
      <c r="L40" s="24">
        <f t="shared" si="5"/>
        <v>0</v>
      </c>
      <c r="M40" s="24">
        <f t="shared" si="6"/>
        <v>0</v>
      </c>
      <c r="N40" s="41"/>
      <c r="O40" s="41"/>
      <c r="P40" s="41"/>
      <c r="Q40" s="41"/>
    </row>
    <row r="41" spans="1:17" ht="28.5">
      <c r="A41" s="42" t="s">
        <v>93</v>
      </c>
      <c r="B41" s="47">
        <v>32</v>
      </c>
      <c r="C41" s="39" t="s">
        <v>109</v>
      </c>
      <c r="D41" s="37" t="s">
        <v>86</v>
      </c>
      <c r="E41" s="37" t="s">
        <v>73</v>
      </c>
      <c r="F41" s="67" t="s">
        <v>232</v>
      </c>
      <c r="G41" s="19">
        <f>COUNTIF($F41:$F41,[1]Bases!$A$21)</f>
        <v>1</v>
      </c>
      <c r="H41" s="24">
        <f>COUNTIF($F41:$F41,[1]Bases!$A$22)</f>
        <v>0</v>
      </c>
      <c r="I41" s="24">
        <f>COUNTIF($F41:$F41,[1]Bases!$A$20)</f>
        <v>0</v>
      </c>
      <c r="J41" s="24">
        <f t="shared" si="0"/>
        <v>1</v>
      </c>
      <c r="K41" s="24">
        <f t="shared" si="4"/>
        <v>1</v>
      </c>
      <c r="L41" s="24">
        <f t="shared" si="5"/>
        <v>0</v>
      </c>
      <c r="M41" s="24">
        <f t="shared" si="6"/>
        <v>0</v>
      </c>
      <c r="N41" s="39"/>
      <c r="O41" s="41"/>
      <c r="P41" s="41"/>
      <c r="Q41" s="41"/>
    </row>
    <row r="42" spans="1:17" ht="28.5">
      <c r="A42" s="42" t="s">
        <v>93</v>
      </c>
      <c r="B42" s="47">
        <v>33</v>
      </c>
      <c r="C42" s="39" t="s">
        <v>110</v>
      </c>
      <c r="D42" s="37" t="s">
        <v>86</v>
      </c>
      <c r="E42" s="37" t="s">
        <v>73</v>
      </c>
      <c r="F42" s="67" t="s">
        <v>232</v>
      </c>
      <c r="G42" s="19">
        <f>COUNTIF($F42:$F42,[1]Bases!$A$21)</f>
        <v>1</v>
      </c>
      <c r="H42" s="24">
        <f>COUNTIF($F42:$F42,[1]Bases!$A$22)</f>
        <v>0</v>
      </c>
      <c r="I42" s="24">
        <f>COUNTIF($F42:$F42,[1]Bases!$A$20)</f>
        <v>0</v>
      </c>
      <c r="J42" s="24">
        <f t="shared" si="0"/>
        <v>1</v>
      </c>
      <c r="K42" s="24">
        <f t="shared" si="4"/>
        <v>1</v>
      </c>
      <c r="L42" s="24">
        <f t="shared" si="5"/>
        <v>0</v>
      </c>
      <c r="M42" s="24">
        <f t="shared" si="6"/>
        <v>0</v>
      </c>
      <c r="N42" s="41"/>
      <c r="O42" s="41"/>
      <c r="P42" s="41"/>
      <c r="Q42" s="41"/>
    </row>
    <row r="43" spans="1:17" ht="42.75">
      <c r="A43" s="39" t="s">
        <v>93</v>
      </c>
      <c r="B43" s="47">
        <v>34</v>
      </c>
      <c r="C43" s="42" t="s">
        <v>111</v>
      </c>
      <c r="D43" s="37" t="s">
        <v>86</v>
      </c>
      <c r="E43" s="37" t="s">
        <v>89</v>
      </c>
      <c r="F43" s="67" t="str">
        <f>IF($E$7="Sim","Não se aplica","Selecione uma opção")</f>
        <v>Não se aplica</v>
      </c>
      <c r="G43" s="19">
        <f>COUNTIF($F43:$F43,[1]Bases!$A$21)</f>
        <v>0</v>
      </c>
      <c r="H43" s="24">
        <f>COUNTIF($F43:$F43,[1]Bases!$A$22)</f>
        <v>0</v>
      </c>
      <c r="I43" s="24">
        <f>COUNTIF($F43:$F43,[1]Bases!$A$20)</f>
        <v>0</v>
      </c>
      <c r="J43" s="24">
        <f t="shared" si="0"/>
        <v>1</v>
      </c>
      <c r="K43" s="24">
        <f t="shared" si="4"/>
        <v>0</v>
      </c>
      <c r="L43" s="24">
        <f t="shared" si="5"/>
        <v>0</v>
      </c>
      <c r="M43" s="24">
        <f t="shared" si="6"/>
        <v>0</v>
      </c>
      <c r="N43" s="41"/>
      <c r="O43" s="41"/>
      <c r="P43" s="41"/>
      <c r="Q43" s="41"/>
    </row>
    <row r="44" spans="1:17" ht="28.5">
      <c r="A44" s="39" t="s">
        <v>93</v>
      </c>
      <c r="B44" s="47">
        <v>35</v>
      </c>
      <c r="C44" s="39" t="s">
        <v>112</v>
      </c>
      <c r="D44" s="37" t="s">
        <v>86</v>
      </c>
      <c r="E44" s="37" t="s">
        <v>89</v>
      </c>
      <c r="F44" s="67" t="str">
        <f>IF($E$7="Sim","Não se aplica","Selecione uma opção")</f>
        <v>Não se aplica</v>
      </c>
      <c r="G44" s="19">
        <f>COUNTIF($F44:$F44,[1]Bases!$A$21)</f>
        <v>0</v>
      </c>
      <c r="H44" s="24">
        <f>COUNTIF($F44:$F44,[1]Bases!$A$22)</f>
        <v>0</v>
      </c>
      <c r="I44" s="24">
        <f>COUNTIF($F44:$F44,[1]Bases!$A$20)</f>
        <v>0</v>
      </c>
      <c r="J44" s="24">
        <f t="shared" si="0"/>
        <v>1</v>
      </c>
      <c r="K44" s="24">
        <f t="shared" si="4"/>
        <v>0</v>
      </c>
      <c r="L44" s="24">
        <f t="shared" si="5"/>
        <v>0</v>
      </c>
      <c r="M44" s="24">
        <f t="shared" si="6"/>
        <v>0</v>
      </c>
      <c r="N44" s="41"/>
      <c r="O44" s="41"/>
      <c r="P44" s="41"/>
      <c r="Q44" s="41"/>
    </row>
    <row r="45" spans="1:17" ht="28.5">
      <c r="A45" s="42" t="s">
        <v>93</v>
      </c>
      <c r="B45" s="47">
        <v>36</v>
      </c>
      <c r="C45" s="39" t="s">
        <v>113</v>
      </c>
      <c r="D45" s="37" t="s">
        <v>86</v>
      </c>
      <c r="E45" s="37" t="s">
        <v>89</v>
      </c>
      <c r="F45" s="67" t="str">
        <f>IF($E$7="Sim","Não se aplica","Selecione uma opção")</f>
        <v>Não se aplica</v>
      </c>
      <c r="G45" s="19">
        <f>COUNTIF($F45:$F45,[1]Bases!$A$21)</f>
        <v>0</v>
      </c>
      <c r="H45" s="24">
        <f>COUNTIF($F45:$F45,[1]Bases!$A$22)</f>
        <v>0</v>
      </c>
      <c r="I45" s="24">
        <f>COUNTIF($F45:$F45,[1]Bases!$A$20)</f>
        <v>0</v>
      </c>
      <c r="J45" s="24">
        <f t="shared" si="0"/>
        <v>1</v>
      </c>
      <c r="K45" s="24">
        <f t="shared" si="4"/>
        <v>0</v>
      </c>
      <c r="L45" s="24">
        <f t="shared" si="5"/>
        <v>0</v>
      </c>
      <c r="M45" s="24">
        <f t="shared" si="6"/>
        <v>0</v>
      </c>
      <c r="N45" s="41"/>
      <c r="O45" s="41"/>
      <c r="P45" s="41"/>
      <c r="Q45" s="41"/>
    </row>
    <row r="46" spans="1:17" ht="28.5">
      <c r="A46" s="39" t="s">
        <v>93</v>
      </c>
      <c r="B46" s="47">
        <v>37</v>
      </c>
      <c r="C46" s="39" t="s">
        <v>114</v>
      </c>
      <c r="D46" s="37" t="s">
        <v>86</v>
      </c>
      <c r="E46" s="37" t="s">
        <v>73</v>
      </c>
      <c r="F46" s="67" t="s">
        <v>232</v>
      </c>
      <c r="G46" s="19">
        <f>COUNTIF($F46:$F46,[1]Bases!$A$21)</f>
        <v>1</v>
      </c>
      <c r="H46" s="24">
        <f>COUNTIF($F46:$F46,[1]Bases!$A$22)</f>
        <v>0</v>
      </c>
      <c r="I46" s="24">
        <f>COUNTIF($F46:$F46,[1]Bases!$A$20)</f>
        <v>0</v>
      </c>
      <c r="J46" s="24">
        <f t="shared" si="0"/>
        <v>1</v>
      </c>
      <c r="K46" s="24">
        <f t="shared" si="4"/>
        <v>1</v>
      </c>
      <c r="L46" s="24">
        <f t="shared" si="5"/>
        <v>0</v>
      </c>
      <c r="M46" s="24">
        <f t="shared" si="6"/>
        <v>0</v>
      </c>
      <c r="N46" s="41"/>
      <c r="O46" s="41"/>
      <c r="P46" s="41"/>
      <c r="Q46" s="41"/>
    </row>
    <row r="47" spans="1:17" ht="28.5">
      <c r="A47" s="42" t="s">
        <v>93</v>
      </c>
      <c r="B47" s="47">
        <v>38</v>
      </c>
      <c r="C47" s="42" t="s">
        <v>115</v>
      </c>
      <c r="D47" s="37" t="s">
        <v>86</v>
      </c>
      <c r="E47" s="37" t="s">
        <v>73</v>
      </c>
      <c r="F47" s="67" t="s">
        <v>232</v>
      </c>
      <c r="G47" s="19">
        <f>COUNTIF($F47:$F47,[1]Bases!$A$21)</f>
        <v>1</v>
      </c>
      <c r="H47" s="24">
        <f>COUNTIF($F47:$F47,[1]Bases!$A$22)</f>
        <v>0</v>
      </c>
      <c r="I47" s="24">
        <f>COUNTIF($F47:$F47,[1]Bases!$A$20)</f>
        <v>0</v>
      </c>
      <c r="J47" s="24">
        <f t="shared" si="0"/>
        <v>1</v>
      </c>
      <c r="K47" s="24">
        <f t="shared" si="4"/>
        <v>1</v>
      </c>
      <c r="L47" s="24">
        <f t="shared" si="5"/>
        <v>0</v>
      </c>
      <c r="M47" s="24">
        <f t="shared" si="6"/>
        <v>0</v>
      </c>
      <c r="N47" s="41"/>
      <c r="O47" s="41"/>
      <c r="P47" s="41"/>
      <c r="Q47" s="41"/>
    </row>
    <row r="48" spans="1:17" ht="28.5">
      <c r="A48" s="42" t="s">
        <v>93</v>
      </c>
      <c r="B48" s="47">
        <v>39</v>
      </c>
      <c r="C48" s="39" t="s">
        <v>116</v>
      </c>
      <c r="D48" s="37" t="s">
        <v>86</v>
      </c>
      <c r="E48" s="37" t="s">
        <v>89</v>
      </c>
      <c r="F48" s="67" t="str">
        <f>IF($E$7="Sim","Não se aplica","Selecione uma opção")</f>
        <v>Não se aplica</v>
      </c>
      <c r="G48" s="19">
        <f>COUNTIF($F48:$F48,[1]Bases!$A$21)</f>
        <v>0</v>
      </c>
      <c r="H48" s="24">
        <f>COUNTIF($F48:$F48,[1]Bases!$A$22)</f>
        <v>0</v>
      </c>
      <c r="I48" s="24">
        <f>COUNTIF($F48:$F48,[1]Bases!$A$20)</f>
        <v>0</v>
      </c>
      <c r="J48" s="24">
        <f t="shared" si="0"/>
        <v>1</v>
      </c>
      <c r="K48" s="24">
        <f t="shared" si="4"/>
        <v>0</v>
      </c>
      <c r="L48" s="24">
        <f t="shared" si="5"/>
        <v>0</v>
      </c>
      <c r="M48" s="24">
        <f t="shared" si="6"/>
        <v>0</v>
      </c>
      <c r="N48" s="39"/>
      <c r="O48" s="41"/>
      <c r="P48" s="41"/>
      <c r="Q48" s="41"/>
    </row>
    <row r="49" spans="1:17" ht="28.5">
      <c r="A49" s="42" t="s">
        <v>93</v>
      </c>
      <c r="B49" s="47">
        <v>40</v>
      </c>
      <c r="C49" s="39" t="s">
        <v>117</v>
      </c>
      <c r="D49" s="37" t="s">
        <v>86</v>
      </c>
      <c r="E49" s="37" t="s">
        <v>73</v>
      </c>
      <c r="F49" s="67" t="s">
        <v>232</v>
      </c>
      <c r="G49" s="19">
        <f>COUNTIF($F49:$F49,[1]Bases!$A$21)</f>
        <v>1</v>
      </c>
      <c r="H49" s="24">
        <f>COUNTIF($F49:$F49,[1]Bases!$A$22)</f>
        <v>0</v>
      </c>
      <c r="I49" s="24">
        <f>COUNTIF($F49:$F49,[1]Bases!$A$20)</f>
        <v>0</v>
      </c>
      <c r="J49" s="24">
        <f t="shared" si="0"/>
        <v>1</v>
      </c>
      <c r="K49" s="24">
        <f t="shared" si="4"/>
        <v>1</v>
      </c>
      <c r="L49" s="24">
        <f t="shared" si="5"/>
        <v>0</v>
      </c>
      <c r="M49" s="24">
        <f t="shared" si="6"/>
        <v>0</v>
      </c>
      <c r="N49" s="41"/>
      <c r="O49" s="41"/>
      <c r="P49" s="41"/>
      <c r="Q49" s="41"/>
    </row>
    <row r="50" spans="1:17" ht="42.75">
      <c r="A50" s="42" t="s">
        <v>93</v>
      </c>
      <c r="B50" s="47">
        <v>41</v>
      </c>
      <c r="C50" s="39" t="s">
        <v>118</v>
      </c>
      <c r="D50" s="37" t="s">
        <v>86</v>
      </c>
      <c r="E50" s="37" t="s">
        <v>73</v>
      </c>
      <c r="F50" s="67" t="s">
        <v>232</v>
      </c>
      <c r="G50" s="19">
        <f>COUNTIF($F50:$F50,[1]Bases!$A$21)</f>
        <v>1</v>
      </c>
      <c r="H50" s="24">
        <f>COUNTIF($F50:$F50,[1]Bases!$A$22)</f>
        <v>0</v>
      </c>
      <c r="I50" s="24">
        <f>COUNTIF($F50:$F50,[1]Bases!$A$20)</f>
        <v>0</v>
      </c>
      <c r="J50" s="24">
        <f t="shared" si="0"/>
        <v>1</v>
      </c>
      <c r="K50" s="24">
        <f t="shared" si="4"/>
        <v>1</v>
      </c>
      <c r="L50" s="24">
        <f t="shared" si="5"/>
        <v>0</v>
      </c>
      <c r="M50" s="24">
        <f t="shared" si="6"/>
        <v>0</v>
      </c>
      <c r="N50" s="41"/>
      <c r="O50" s="41"/>
      <c r="P50" s="41"/>
      <c r="Q50" s="41"/>
    </row>
    <row r="51" spans="1:17" ht="15" hidden="1">
      <c r="A51" s="42"/>
      <c r="B51" s="47"/>
      <c r="C51" s="39"/>
      <c r="D51" s="37"/>
      <c r="E51" s="37"/>
      <c r="F51" s="67"/>
      <c r="H51" s="24"/>
      <c r="I51" s="24"/>
      <c r="J51" s="24"/>
      <c r="K51" s="66" cm="1">
        <f t="array" ref="K51">AVERAGE(_xlfn._xlws.FILTER(K26:K50,NOT((K26:K50=0)*($F$26:$F$50="Não Se Aplica"))))</f>
        <v>1</v>
      </c>
      <c r="L51" s="66" cm="1">
        <f t="array" ref="L51">AVERAGE(_xlfn._xlws.FILTER(L26:L50,NOT((L26:L50=0)*($F$26:$F$50="Não Se Aplica"))))</f>
        <v>0</v>
      </c>
      <c r="M51" s="66" cm="1">
        <f t="array" ref="M51">AVERAGE(_xlfn._xlws.FILTER(M26:M50,NOT((M26:M50=0)*(F26:F50="Não Se Aplica"))))</f>
        <v>0</v>
      </c>
      <c r="N51" s="41"/>
      <c r="O51" s="41"/>
      <c r="P51" s="41"/>
      <c r="Q51" s="41"/>
    </row>
    <row r="52" spans="1:17" ht="28.5">
      <c r="A52" s="39" t="s">
        <v>119</v>
      </c>
      <c r="B52" s="47">
        <v>42</v>
      </c>
      <c r="C52" s="39" t="s">
        <v>120</v>
      </c>
      <c r="D52" s="37" t="s">
        <v>75</v>
      </c>
      <c r="E52" s="37" t="s">
        <v>73</v>
      </c>
      <c r="F52" s="67" t="s">
        <v>232</v>
      </c>
      <c r="G52" s="19">
        <f>COUNTIF($F52:$F52,[1]Bases!$A$21)</f>
        <v>1</v>
      </c>
      <c r="H52" s="24">
        <f>COUNTIF($F52:$F52,[1]Bases!$A$22)</f>
        <v>0</v>
      </c>
      <c r="I52" s="24">
        <f>COUNTIF($F52:$F52,[1]Bases!$A$20)</f>
        <v>0</v>
      </c>
      <c r="J52" s="24">
        <f t="shared" si="0"/>
        <v>1</v>
      </c>
      <c r="K52" s="24">
        <f t="shared" si="4"/>
        <v>1</v>
      </c>
      <c r="L52" s="24">
        <f t="shared" si="5"/>
        <v>0</v>
      </c>
      <c r="M52" s="24">
        <f t="shared" si="6"/>
        <v>0</v>
      </c>
      <c r="N52" s="39"/>
      <c r="O52" s="41"/>
      <c r="P52" s="41"/>
      <c r="Q52" s="41"/>
    </row>
    <row r="53" spans="1:17" ht="15">
      <c r="A53" s="39" t="s">
        <v>119</v>
      </c>
      <c r="B53" s="47">
        <v>43</v>
      </c>
      <c r="C53" s="37" t="s">
        <v>121</v>
      </c>
      <c r="D53" s="37" t="s">
        <v>83</v>
      </c>
      <c r="E53" s="37" t="s">
        <v>73</v>
      </c>
      <c r="F53" s="67" t="s">
        <v>232</v>
      </c>
      <c r="G53" s="19">
        <f>COUNTIF($F53:$F53,[1]Bases!$A$21)</f>
        <v>1</v>
      </c>
      <c r="H53" s="24">
        <f>COUNTIF($F53:$F53,[1]Bases!$A$22)</f>
        <v>0</v>
      </c>
      <c r="I53" s="24">
        <f>COUNTIF($F53:$F53,[1]Bases!$A$20)</f>
        <v>0</v>
      </c>
      <c r="J53" s="24">
        <f t="shared" si="0"/>
        <v>1</v>
      </c>
      <c r="K53" s="24">
        <f t="shared" si="4"/>
        <v>1</v>
      </c>
      <c r="L53" s="24">
        <f t="shared" si="5"/>
        <v>0</v>
      </c>
      <c r="M53" s="24">
        <f t="shared" si="6"/>
        <v>0</v>
      </c>
      <c r="N53" s="39"/>
      <c r="O53" s="41"/>
      <c r="P53" s="41"/>
      <c r="Q53" s="41"/>
    </row>
    <row r="54" spans="1:17" ht="28.5">
      <c r="A54" s="39" t="s">
        <v>119</v>
      </c>
      <c r="B54" s="47">
        <v>44</v>
      </c>
      <c r="C54" s="37" t="s">
        <v>122</v>
      </c>
      <c r="D54" s="37" t="s">
        <v>83</v>
      </c>
      <c r="E54" s="37" t="s">
        <v>73</v>
      </c>
      <c r="F54" s="67" t="s">
        <v>232</v>
      </c>
      <c r="G54" s="19">
        <f>COUNTIF($F54:$F54,[1]Bases!$A$21)</f>
        <v>1</v>
      </c>
      <c r="H54" s="24">
        <f>COUNTIF($F54:$F54,[1]Bases!$A$22)</f>
        <v>0</v>
      </c>
      <c r="I54" s="24">
        <f>COUNTIF($F54:$F54,[1]Bases!$A$20)</f>
        <v>0</v>
      </c>
      <c r="J54" s="24">
        <f t="shared" si="0"/>
        <v>1</v>
      </c>
      <c r="K54" s="24">
        <f t="shared" si="4"/>
        <v>1</v>
      </c>
      <c r="L54" s="24">
        <f t="shared" si="5"/>
        <v>0</v>
      </c>
      <c r="M54" s="24">
        <f t="shared" si="6"/>
        <v>0</v>
      </c>
      <c r="N54" s="39"/>
      <c r="O54" s="41"/>
      <c r="P54" s="41"/>
      <c r="Q54" s="41"/>
    </row>
    <row r="55" spans="1:17" ht="71.25">
      <c r="A55" s="39" t="s">
        <v>119</v>
      </c>
      <c r="B55" s="47">
        <v>45</v>
      </c>
      <c r="C55" s="42" t="s">
        <v>123</v>
      </c>
      <c r="D55" s="37" t="s">
        <v>83</v>
      </c>
      <c r="E55" s="37" t="s">
        <v>73</v>
      </c>
      <c r="F55" s="67" t="s">
        <v>232</v>
      </c>
      <c r="G55" s="19">
        <f>COUNTIF($F55:$F55,[1]Bases!$A$21)</f>
        <v>1</v>
      </c>
      <c r="H55" s="24">
        <f>COUNTIF($F55:$F55,[1]Bases!$A$22)</f>
        <v>0</v>
      </c>
      <c r="I55" s="24">
        <f>COUNTIF($F55:$F55,[1]Bases!$A$20)</f>
        <v>0</v>
      </c>
      <c r="J55" s="24">
        <f t="shared" si="0"/>
        <v>1</v>
      </c>
      <c r="K55" s="24">
        <f t="shared" si="4"/>
        <v>1</v>
      </c>
      <c r="L55" s="24">
        <f t="shared" si="5"/>
        <v>0</v>
      </c>
      <c r="M55" s="24">
        <f t="shared" si="6"/>
        <v>0</v>
      </c>
      <c r="N55" s="39"/>
      <c r="O55" s="41"/>
      <c r="P55" s="41"/>
      <c r="Q55" s="41"/>
    </row>
    <row r="56" spans="1:17" ht="28.5">
      <c r="A56" s="39" t="s">
        <v>119</v>
      </c>
      <c r="B56" s="47">
        <v>46</v>
      </c>
      <c r="C56" s="37" t="s">
        <v>124</v>
      </c>
      <c r="D56" s="37" t="s">
        <v>83</v>
      </c>
      <c r="E56" s="37" t="s">
        <v>73</v>
      </c>
      <c r="F56" s="67" t="s">
        <v>232</v>
      </c>
      <c r="G56" s="19">
        <f>COUNTIF($F56:$F56,[1]Bases!$A$21)</f>
        <v>1</v>
      </c>
      <c r="H56" s="24">
        <f>COUNTIF($F56:$F56,[1]Bases!$A$22)</f>
        <v>0</v>
      </c>
      <c r="I56" s="24">
        <f>COUNTIF($F56:$F56,[1]Bases!$A$20)</f>
        <v>0</v>
      </c>
      <c r="J56" s="24">
        <f t="shared" si="0"/>
        <v>1</v>
      </c>
      <c r="K56" s="24">
        <f t="shared" si="4"/>
        <v>1</v>
      </c>
      <c r="L56" s="24">
        <f t="shared" si="5"/>
        <v>0</v>
      </c>
      <c r="M56" s="24">
        <f t="shared" si="6"/>
        <v>0</v>
      </c>
      <c r="N56" s="39"/>
      <c r="O56" s="41"/>
      <c r="P56" s="41"/>
      <c r="Q56" s="41"/>
    </row>
    <row r="57" spans="1:17" ht="15">
      <c r="A57" s="39" t="s">
        <v>119</v>
      </c>
      <c r="B57" s="47">
        <v>47</v>
      </c>
      <c r="C57" s="37" t="s">
        <v>125</v>
      </c>
      <c r="D57" s="37" t="s">
        <v>83</v>
      </c>
      <c r="E57" s="37" t="s">
        <v>73</v>
      </c>
      <c r="F57" s="67" t="s">
        <v>232</v>
      </c>
      <c r="G57" s="19">
        <f>COUNTIF($F57:$F57,[1]Bases!$A$21)</f>
        <v>1</v>
      </c>
      <c r="H57" s="24">
        <f>COUNTIF($F57:$F57,[1]Bases!$A$22)</f>
        <v>0</v>
      </c>
      <c r="I57" s="24">
        <f>COUNTIF($F57:$F57,[1]Bases!$A$20)</f>
        <v>0</v>
      </c>
      <c r="J57" s="24">
        <f t="shared" si="0"/>
        <v>1</v>
      </c>
      <c r="K57" s="24">
        <f t="shared" si="4"/>
        <v>1</v>
      </c>
      <c r="L57" s="24">
        <f t="shared" si="5"/>
        <v>0</v>
      </c>
      <c r="M57" s="24">
        <f t="shared" si="6"/>
        <v>0</v>
      </c>
      <c r="N57" s="41"/>
      <c r="O57" s="41"/>
      <c r="P57" s="41"/>
      <c r="Q57" s="41"/>
    </row>
    <row r="58" spans="1:17" ht="28.5">
      <c r="A58" s="42" t="s">
        <v>119</v>
      </c>
      <c r="B58" s="47">
        <v>48</v>
      </c>
      <c r="C58" s="42" t="s">
        <v>126</v>
      </c>
      <c r="D58" s="37" t="s">
        <v>86</v>
      </c>
      <c r="E58" s="37" t="s">
        <v>89</v>
      </c>
      <c r="F58" s="67" t="str">
        <f>IF($E$7="Sim","Não se aplica","Selecione uma opção")</f>
        <v>Não se aplica</v>
      </c>
      <c r="G58" s="19">
        <f>COUNTIF($F58:$F58,[1]Bases!$A$21)</f>
        <v>0</v>
      </c>
      <c r="H58" s="24">
        <f>COUNTIF($F58:$F58,[1]Bases!$A$22)</f>
        <v>0</v>
      </c>
      <c r="I58" s="24">
        <f>COUNTIF($F58:$F58,[1]Bases!$A$20)</f>
        <v>0</v>
      </c>
      <c r="J58" s="24">
        <f t="shared" si="0"/>
        <v>1</v>
      </c>
      <c r="K58" s="24">
        <f t="shared" si="4"/>
        <v>0</v>
      </c>
      <c r="L58" s="24">
        <f t="shared" si="5"/>
        <v>0</v>
      </c>
      <c r="M58" s="24">
        <f t="shared" si="6"/>
        <v>0</v>
      </c>
      <c r="N58" s="41"/>
      <c r="O58" s="41"/>
      <c r="P58" s="41"/>
      <c r="Q58" s="41"/>
    </row>
    <row r="59" spans="1:17" ht="42.75">
      <c r="A59" s="39" t="s">
        <v>119</v>
      </c>
      <c r="B59" s="47">
        <v>49</v>
      </c>
      <c r="C59" s="39" t="s">
        <v>127</v>
      </c>
      <c r="D59" s="37" t="s">
        <v>86</v>
      </c>
      <c r="E59" s="37" t="s">
        <v>89</v>
      </c>
      <c r="F59" s="67" t="str">
        <f>IF($E$7="Sim","Não se aplica","Selecione uma opção")</f>
        <v>Não se aplica</v>
      </c>
      <c r="G59" s="19">
        <f>COUNTIF($F59:$F59,[1]Bases!$A$21)</f>
        <v>0</v>
      </c>
      <c r="H59" s="24">
        <f>COUNTIF($F59:$F59,[1]Bases!$A$22)</f>
        <v>0</v>
      </c>
      <c r="I59" s="24">
        <f>COUNTIF($F59:$F59,[1]Bases!$A$20)</f>
        <v>0</v>
      </c>
      <c r="J59" s="24">
        <f t="shared" si="0"/>
        <v>1</v>
      </c>
      <c r="K59" s="24">
        <f t="shared" si="4"/>
        <v>0</v>
      </c>
      <c r="L59" s="24">
        <f t="shared" si="5"/>
        <v>0</v>
      </c>
      <c r="M59" s="24">
        <f t="shared" si="6"/>
        <v>0</v>
      </c>
      <c r="N59" s="41"/>
      <c r="O59" s="41"/>
      <c r="P59" s="41"/>
      <c r="Q59" s="41"/>
    </row>
    <row r="60" spans="1:17" ht="15" hidden="1">
      <c r="A60" s="39"/>
      <c r="B60" s="47"/>
      <c r="C60" s="39"/>
      <c r="D60" s="37"/>
      <c r="E60" s="37"/>
      <c r="F60" s="67"/>
      <c r="H60" s="24"/>
      <c r="I60" s="24"/>
      <c r="J60" s="24"/>
      <c r="K60" s="66" cm="1">
        <f t="array" ref="K60">AVERAGE(_xlfn._xlws.FILTER(K52:K59,NOT((K52:K59=0)*($F$52:$F$59="Não Se Aplica"))))</f>
        <v>1</v>
      </c>
      <c r="L60" s="66" cm="1">
        <f t="array" ref="L60">AVERAGE(_xlfn._xlws.FILTER(L52:L59,NOT((L52:L59=0)*($F$52:$F$59="Não Se Aplica"))))</f>
        <v>0</v>
      </c>
      <c r="M60" s="66" cm="1">
        <f t="array" ref="M60">AVERAGE(_xlfn._xlws.FILTER(M52:M59,NOT((M52:M59=0)*($F$52:$F$59="Não Se Aplica"))))</f>
        <v>0</v>
      </c>
      <c r="N60" s="41"/>
      <c r="O60" s="41"/>
      <c r="P60" s="41"/>
      <c r="Q60" s="41"/>
    </row>
    <row r="61" spans="1:17" ht="15">
      <c r="A61" s="39" t="s">
        <v>128</v>
      </c>
      <c r="B61" s="47">
        <v>50</v>
      </c>
      <c r="C61" s="42" t="s">
        <v>129</v>
      </c>
      <c r="D61" s="37" t="s">
        <v>83</v>
      </c>
      <c r="E61" s="37" t="s">
        <v>73</v>
      </c>
      <c r="F61" s="67" t="s">
        <v>232</v>
      </c>
      <c r="G61" s="19">
        <f>COUNTIF($F61:$F61,[1]Bases!$A$21)</f>
        <v>1</v>
      </c>
      <c r="H61" s="24">
        <f>COUNTIF($F61:$F61,[1]Bases!$A$22)</f>
        <v>0</v>
      </c>
      <c r="I61" s="24">
        <f>COUNTIF($F61:$F61,[1]Bases!$A$20)</f>
        <v>0</v>
      </c>
      <c r="J61" s="24">
        <f t="shared" si="0"/>
        <v>1</v>
      </c>
      <c r="K61" s="24">
        <f t="shared" si="4"/>
        <v>1</v>
      </c>
      <c r="L61" s="24">
        <f t="shared" si="5"/>
        <v>0</v>
      </c>
      <c r="M61" s="24">
        <f t="shared" si="6"/>
        <v>0</v>
      </c>
      <c r="N61" s="39"/>
      <c r="O61" s="41"/>
      <c r="P61" s="41"/>
      <c r="Q61" s="41"/>
    </row>
    <row r="62" spans="1:17" ht="15">
      <c r="A62" s="42" t="s">
        <v>128</v>
      </c>
      <c r="B62" s="47">
        <v>51</v>
      </c>
      <c r="C62" s="42" t="s">
        <v>130</v>
      </c>
      <c r="D62" s="37" t="s">
        <v>83</v>
      </c>
      <c r="E62" s="37" t="s">
        <v>73</v>
      </c>
      <c r="F62" s="67" t="s">
        <v>232</v>
      </c>
      <c r="G62" s="19">
        <f>COUNTIF($F62:$F62,[1]Bases!$A$21)</f>
        <v>1</v>
      </c>
      <c r="H62" s="24">
        <f>COUNTIF($F62:$F62,[1]Bases!$A$22)</f>
        <v>0</v>
      </c>
      <c r="I62" s="24">
        <f>COUNTIF($F62:$F62,[1]Bases!$A$20)</f>
        <v>0</v>
      </c>
      <c r="J62" s="24">
        <f t="shared" si="0"/>
        <v>1</v>
      </c>
      <c r="K62" s="24">
        <f t="shared" si="4"/>
        <v>1</v>
      </c>
      <c r="L62" s="24">
        <f t="shared" si="5"/>
        <v>0</v>
      </c>
      <c r="M62" s="24">
        <f t="shared" si="6"/>
        <v>0</v>
      </c>
      <c r="N62" s="39"/>
      <c r="O62" s="41"/>
      <c r="P62" s="41"/>
      <c r="Q62" s="41"/>
    </row>
    <row r="63" spans="1:17" ht="42.75">
      <c r="A63" s="39" t="s">
        <v>128</v>
      </c>
      <c r="B63" s="47">
        <v>52</v>
      </c>
      <c r="C63" s="37" t="s">
        <v>131</v>
      </c>
      <c r="D63" s="37" t="s">
        <v>83</v>
      </c>
      <c r="E63" s="37" t="s">
        <v>73</v>
      </c>
      <c r="F63" s="67" t="s">
        <v>232</v>
      </c>
      <c r="G63" s="19">
        <f>COUNTIF($F63:$F63,[1]Bases!$A$21)</f>
        <v>1</v>
      </c>
      <c r="H63" s="24">
        <f>COUNTIF($F63:$F63,[1]Bases!$A$22)</f>
        <v>0</v>
      </c>
      <c r="I63" s="24">
        <f>COUNTIF($F63:$F63,[1]Bases!$A$20)</f>
        <v>0</v>
      </c>
      <c r="J63" s="24">
        <f t="shared" si="0"/>
        <v>1</v>
      </c>
      <c r="K63" s="24">
        <f t="shared" si="4"/>
        <v>1</v>
      </c>
      <c r="L63" s="24">
        <f t="shared" si="5"/>
        <v>0</v>
      </c>
      <c r="M63" s="24">
        <f t="shared" si="6"/>
        <v>0</v>
      </c>
      <c r="N63" s="39"/>
      <c r="O63" s="41"/>
      <c r="P63" s="41"/>
      <c r="Q63" s="41"/>
    </row>
    <row r="64" spans="1:17" ht="28.5">
      <c r="A64" s="39" t="s">
        <v>128</v>
      </c>
      <c r="B64" s="47">
        <v>53</v>
      </c>
      <c r="C64" s="39" t="s">
        <v>132</v>
      </c>
      <c r="D64" s="37" t="s">
        <v>83</v>
      </c>
      <c r="E64" s="37" t="s">
        <v>73</v>
      </c>
      <c r="F64" s="67" t="s">
        <v>232</v>
      </c>
      <c r="G64" s="19">
        <f>COUNTIF($F64:$F64,[1]Bases!$A$21)</f>
        <v>1</v>
      </c>
      <c r="H64" s="24">
        <f>COUNTIF($F64:$F64,[1]Bases!$A$22)</f>
        <v>0</v>
      </c>
      <c r="I64" s="24">
        <f>COUNTIF($F64:$F64,[1]Bases!$A$20)</f>
        <v>0</v>
      </c>
      <c r="J64" s="24">
        <f t="shared" si="0"/>
        <v>1</v>
      </c>
      <c r="K64" s="24">
        <f t="shared" si="4"/>
        <v>1</v>
      </c>
      <c r="L64" s="24">
        <f t="shared" si="5"/>
        <v>0</v>
      </c>
      <c r="M64" s="24">
        <f t="shared" si="6"/>
        <v>0</v>
      </c>
      <c r="N64" s="39"/>
      <c r="O64" s="41"/>
      <c r="P64" s="41"/>
      <c r="Q64" s="41"/>
    </row>
    <row r="65" spans="1:17" ht="28.5">
      <c r="A65" s="42" t="s">
        <v>128</v>
      </c>
      <c r="B65" s="47">
        <v>54</v>
      </c>
      <c r="C65" s="39" t="s">
        <v>133</v>
      </c>
      <c r="D65" s="37" t="s">
        <v>86</v>
      </c>
      <c r="E65" s="37" t="s">
        <v>89</v>
      </c>
      <c r="F65" s="67" t="str">
        <f>IF($E$7="Sim","Não se aplica","Selecione uma opção")</f>
        <v>Não se aplica</v>
      </c>
      <c r="G65" s="19">
        <f>COUNTIF($F65:$F65,[1]Bases!$A$21)</f>
        <v>0</v>
      </c>
      <c r="H65" s="24">
        <f>COUNTIF($F65:$F65,[1]Bases!$A$22)</f>
        <v>0</v>
      </c>
      <c r="I65" s="24">
        <f>COUNTIF($F65:$F65,[1]Bases!$A$20)</f>
        <v>0</v>
      </c>
      <c r="J65" s="24">
        <f t="shared" si="0"/>
        <v>1</v>
      </c>
      <c r="K65" s="24">
        <f t="shared" si="4"/>
        <v>0</v>
      </c>
      <c r="L65" s="24">
        <f t="shared" si="5"/>
        <v>0</v>
      </c>
      <c r="M65" s="24">
        <f t="shared" si="6"/>
        <v>0</v>
      </c>
      <c r="N65" s="39"/>
      <c r="O65" s="41"/>
      <c r="P65" s="41"/>
      <c r="Q65" s="41"/>
    </row>
    <row r="66" spans="1:17" ht="42.75">
      <c r="A66" s="39" t="s">
        <v>128</v>
      </c>
      <c r="B66" s="47">
        <v>55</v>
      </c>
      <c r="C66" s="37" t="s">
        <v>134</v>
      </c>
      <c r="D66" s="37" t="s">
        <v>86</v>
      </c>
      <c r="E66" s="37" t="s">
        <v>89</v>
      </c>
      <c r="F66" s="67" t="str">
        <f>IF($E$7="Sim","Não se aplica","Selecione uma opção")</f>
        <v>Não se aplica</v>
      </c>
      <c r="G66" s="19">
        <f>COUNTIF($F66:$F66,[1]Bases!$A$21)</f>
        <v>0</v>
      </c>
      <c r="H66" s="24">
        <f>COUNTIF($F66:$F66,[1]Bases!$A$22)</f>
        <v>0</v>
      </c>
      <c r="I66" s="24">
        <f>COUNTIF($F66:$F66,[1]Bases!$A$20)</f>
        <v>0</v>
      </c>
      <c r="J66" s="24">
        <f t="shared" si="0"/>
        <v>1</v>
      </c>
      <c r="K66" s="24">
        <f t="shared" si="4"/>
        <v>0</v>
      </c>
      <c r="L66" s="24">
        <f t="shared" si="5"/>
        <v>0</v>
      </c>
      <c r="M66" s="24">
        <f t="shared" si="6"/>
        <v>0</v>
      </c>
      <c r="N66" s="39"/>
      <c r="O66" s="41"/>
      <c r="P66" s="41"/>
      <c r="Q66" s="41"/>
    </row>
    <row r="67" spans="1:17" ht="28.5">
      <c r="A67" s="39" t="s">
        <v>128</v>
      </c>
      <c r="B67" s="47">
        <v>56</v>
      </c>
      <c r="C67" s="37" t="s">
        <v>135</v>
      </c>
      <c r="D67" s="37" t="s">
        <v>86</v>
      </c>
      <c r="E67" s="37" t="s">
        <v>89</v>
      </c>
      <c r="F67" s="67" t="str">
        <f>IF($E$7="Sim","Não se aplica","Selecione uma opção")</f>
        <v>Não se aplica</v>
      </c>
      <c r="G67" s="19">
        <f>COUNTIF($F67:$F67,[1]Bases!$A$21)</f>
        <v>0</v>
      </c>
      <c r="H67" s="24">
        <f>COUNTIF($F67:$F67,[1]Bases!$A$22)</f>
        <v>0</v>
      </c>
      <c r="I67" s="24">
        <f>COUNTIF($F67:$F67,[1]Bases!$A$20)</f>
        <v>0</v>
      </c>
      <c r="J67" s="24">
        <f t="shared" si="0"/>
        <v>1</v>
      </c>
      <c r="K67" s="24">
        <f t="shared" si="4"/>
        <v>0</v>
      </c>
      <c r="L67" s="24">
        <f t="shared" si="5"/>
        <v>0</v>
      </c>
      <c r="M67" s="24">
        <f t="shared" si="6"/>
        <v>0</v>
      </c>
      <c r="N67" s="41"/>
      <c r="O67" s="41"/>
      <c r="P67" s="41"/>
      <c r="Q67" s="41"/>
    </row>
    <row r="68" spans="1:17" ht="28.5">
      <c r="A68" s="42" t="s">
        <v>128</v>
      </c>
      <c r="B68" s="47">
        <v>57</v>
      </c>
      <c r="C68" s="39" t="s">
        <v>136</v>
      </c>
      <c r="D68" s="37" t="s">
        <v>86</v>
      </c>
      <c r="E68" s="37" t="s">
        <v>89</v>
      </c>
      <c r="F68" s="67" t="str">
        <f>IF($E$7="Sim","Não se aplica","Selecione uma opção")</f>
        <v>Não se aplica</v>
      </c>
      <c r="G68" s="19">
        <f>COUNTIF($F68:$F68,[1]Bases!$A$21)</f>
        <v>0</v>
      </c>
      <c r="H68" s="24">
        <f>COUNTIF($F68:$F68,[1]Bases!$A$22)</f>
        <v>0</v>
      </c>
      <c r="I68" s="24">
        <f>COUNTIF($F68:$F68,[1]Bases!$A$20)</f>
        <v>0</v>
      </c>
      <c r="J68" s="24">
        <f t="shared" si="0"/>
        <v>1</v>
      </c>
      <c r="K68" s="24">
        <f t="shared" si="4"/>
        <v>0</v>
      </c>
      <c r="L68" s="24">
        <f t="shared" si="5"/>
        <v>0</v>
      </c>
      <c r="M68" s="24">
        <f t="shared" si="6"/>
        <v>0</v>
      </c>
      <c r="N68" s="39"/>
      <c r="O68" s="41"/>
      <c r="P68" s="41"/>
      <c r="Q68" s="41"/>
    </row>
    <row r="69" spans="1:17" ht="42.75">
      <c r="A69" s="39" t="s">
        <v>128</v>
      </c>
      <c r="B69" s="47">
        <v>58</v>
      </c>
      <c r="C69" s="39" t="s">
        <v>137</v>
      </c>
      <c r="D69" s="37" t="s">
        <v>86</v>
      </c>
      <c r="E69" s="37" t="s">
        <v>73</v>
      </c>
      <c r="F69" s="67" t="s">
        <v>232</v>
      </c>
      <c r="G69" s="19">
        <f>COUNTIF($F69:$F69,[1]Bases!$A$21)</f>
        <v>1</v>
      </c>
      <c r="H69" s="24">
        <f>COUNTIF($F69:$F69,[1]Bases!$A$22)</f>
        <v>0</v>
      </c>
      <c r="I69" s="24">
        <f>COUNTIF($F69:$F69,[1]Bases!$A$20)</f>
        <v>0</v>
      </c>
      <c r="J69" s="24">
        <f t="shared" si="0"/>
        <v>1</v>
      </c>
      <c r="K69" s="24">
        <f t="shared" si="4"/>
        <v>1</v>
      </c>
      <c r="L69" s="24">
        <f t="shared" si="5"/>
        <v>0</v>
      </c>
      <c r="M69" s="24">
        <f t="shared" si="6"/>
        <v>0</v>
      </c>
      <c r="N69" s="39"/>
      <c r="O69" s="41"/>
      <c r="P69" s="41"/>
      <c r="Q69" s="41"/>
    </row>
    <row r="70" spans="1:17" ht="57">
      <c r="A70" s="42" t="s">
        <v>128</v>
      </c>
      <c r="B70" s="47">
        <v>59</v>
      </c>
      <c r="C70" s="39" t="s">
        <v>138</v>
      </c>
      <c r="D70" s="37" t="s">
        <v>86</v>
      </c>
      <c r="E70" s="37" t="s">
        <v>89</v>
      </c>
      <c r="F70" s="67" t="str">
        <f>IF($E$7="Sim","Não se aplica","Selecione uma opção")</f>
        <v>Não se aplica</v>
      </c>
      <c r="G70" s="19">
        <f>COUNTIF($F70:$F70,[1]Bases!$A$21)</f>
        <v>0</v>
      </c>
      <c r="H70" s="24">
        <f>COUNTIF($F70:$F70,[1]Bases!$A$22)</f>
        <v>0</v>
      </c>
      <c r="I70" s="24">
        <f>COUNTIF($F70:$F70,[1]Bases!$A$20)</f>
        <v>0</v>
      </c>
      <c r="J70" s="24">
        <f t="shared" si="0"/>
        <v>1</v>
      </c>
      <c r="K70" s="24">
        <f t="shared" si="4"/>
        <v>0</v>
      </c>
      <c r="L70" s="24">
        <f t="shared" si="5"/>
        <v>0</v>
      </c>
      <c r="M70" s="24">
        <f t="shared" si="6"/>
        <v>0</v>
      </c>
      <c r="N70" s="39"/>
      <c r="O70" s="41"/>
      <c r="P70" s="41"/>
      <c r="Q70" s="41"/>
    </row>
    <row r="71" spans="1:17" ht="15" hidden="1">
      <c r="A71" s="42"/>
      <c r="B71" s="47"/>
      <c r="C71" s="39"/>
      <c r="D71" s="37"/>
      <c r="E71" s="37"/>
      <c r="F71" s="67"/>
      <c r="G71" s="19">
        <f>COUNTIF($F71:$F71,[1]Bases!$A$21)</f>
        <v>0</v>
      </c>
      <c r="H71" s="24">
        <f>COUNTIF($F71:$F71,[1]Bases!$A$22)</f>
        <v>0</v>
      </c>
      <c r="I71" s="24">
        <f>COUNTIF($F71:$F71,[1]Bases!$A$20)</f>
        <v>0</v>
      </c>
      <c r="J71" s="24">
        <f t="shared" si="0"/>
        <v>0</v>
      </c>
      <c r="K71" s="66" cm="1">
        <f t="array" ref="K71">AVERAGE(_xlfn._xlws.FILTER(K61:K70,NOT((K61:K70=0)*($F$61:$F$70="Não Se Aplica"))))</f>
        <v>1</v>
      </c>
      <c r="L71" s="66" cm="1">
        <f t="array" ref="L71">AVERAGE(_xlfn._xlws.FILTER(L61:L70,NOT((L61:L70=0)*($F$61:$F$70="Não Se Aplica"))))</f>
        <v>0</v>
      </c>
      <c r="M71" s="66" cm="1">
        <f t="array" ref="M71">AVERAGE(_xlfn._xlws.FILTER(M61:M70,NOT((M61:M70=0)*($F$61:$F$70="Não Se Aplica"))))</f>
        <v>0</v>
      </c>
      <c r="N71" s="39"/>
      <c r="O71" s="41"/>
      <c r="P71" s="41"/>
      <c r="Q71" s="41"/>
    </row>
    <row r="72" spans="1:17" ht="28.5">
      <c r="A72" s="39" t="s">
        <v>139</v>
      </c>
      <c r="B72" s="47">
        <v>60</v>
      </c>
      <c r="C72" s="39" t="s">
        <v>140</v>
      </c>
      <c r="D72" s="37" t="s">
        <v>72</v>
      </c>
      <c r="E72" s="37" t="s">
        <v>73</v>
      </c>
      <c r="F72" s="67" t="s">
        <v>232</v>
      </c>
      <c r="G72" s="19">
        <f>COUNTIF($F72:$F72,[1]Bases!$A$21)</f>
        <v>1</v>
      </c>
      <c r="H72" s="24">
        <f>COUNTIF($F72:$F72,[1]Bases!$A$22)</f>
        <v>0</v>
      </c>
      <c r="I72" s="24">
        <f>COUNTIF($F72:$F72,[1]Bases!$A$20)</f>
        <v>0</v>
      </c>
      <c r="J72" s="24">
        <f t="shared" si="0"/>
        <v>1</v>
      </c>
      <c r="K72" s="24">
        <f t="shared" si="4"/>
        <v>1</v>
      </c>
      <c r="L72" s="24">
        <f t="shared" si="5"/>
        <v>0</v>
      </c>
      <c r="M72" s="24">
        <f t="shared" si="6"/>
        <v>0</v>
      </c>
      <c r="N72" s="41"/>
      <c r="O72" s="41"/>
      <c r="P72" s="41"/>
      <c r="Q72" s="41"/>
    </row>
    <row r="73" spans="1:17" ht="28.5">
      <c r="A73" s="39" t="s">
        <v>139</v>
      </c>
      <c r="B73" s="47">
        <v>61</v>
      </c>
      <c r="C73" s="39" t="s">
        <v>141</v>
      </c>
      <c r="D73" s="37" t="s">
        <v>72</v>
      </c>
      <c r="E73" s="37" t="s">
        <v>73</v>
      </c>
      <c r="F73" s="67" t="s">
        <v>232</v>
      </c>
      <c r="G73" s="19">
        <f>COUNTIF($F73:$F73,[1]Bases!$A$21)</f>
        <v>1</v>
      </c>
      <c r="H73" s="24">
        <f>COUNTIF($F73:$F73,[1]Bases!$A$22)</f>
        <v>0</v>
      </c>
      <c r="I73" s="24">
        <f>COUNTIF($F73:$F73,[1]Bases!$A$20)</f>
        <v>0</v>
      </c>
      <c r="J73" s="24">
        <f t="shared" si="0"/>
        <v>1</v>
      </c>
      <c r="K73" s="24">
        <f t="shared" si="4"/>
        <v>1</v>
      </c>
      <c r="L73" s="24">
        <f t="shared" si="5"/>
        <v>0</v>
      </c>
      <c r="M73" s="24">
        <f t="shared" si="6"/>
        <v>0</v>
      </c>
      <c r="N73" s="41"/>
      <c r="O73" s="41"/>
      <c r="P73" s="41"/>
      <c r="Q73" s="41"/>
    </row>
    <row r="74" spans="1:17" ht="71.25">
      <c r="A74" s="39" t="s">
        <v>139</v>
      </c>
      <c r="B74" s="47">
        <v>62</v>
      </c>
      <c r="C74" s="50" t="s">
        <v>142</v>
      </c>
      <c r="D74" s="37" t="s">
        <v>72</v>
      </c>
      <c r="E74" s="37" t="s">
        <v>73</v>
      </c>
      <c r="F74" s="67" t="s">
        <v>232</v>
      </c>
      <c r="G74" s="19">
        <f>COUNTIF($F74:$F74,[1]Bases!$A$21)</f>
        <v>1</v>
      </c>
      <c r="H74" s="24">
        <f>COUNTIF($F74:$F74,[1]Bases!$A$22)</f>
        <v>0</v>
      </c>
      <c r="I74" s="24">
        <f>COUNTIF($F74:$F74,[1]Bases!$A$20)</f>
        <v>0</v>
      </c>
      <c r="J74" s="24">
        <f t="shared" ref="J74:J136" si="7">COUNTA(F74:F74)</f>
        <v>1</v>
      </c>
      <c r="K74" s="24">
        <f t="shared" si="4"/>
        <v>1</v>
      </c>
      <c r="L74" s="24">
        <f t="shared" si="5"/>
        <v>0</v>
      </c>
      <c r="M74" s="24">
        <f t="shared" si="6"/>
        <v>0</v>
      </c>
      <c r="N74" s="41"/>
      <c r="O74" s="41"/>
      <c r="P74" s="41"/>
      <c r="Q74" s="41"/>
    </row>
    <row r="75" spans="1:17" ht="28.5">
      <c r="A75" s="39" t="s">
        <v>139</v>
      </c>
      <c r="B75" s="47">
        <v>63</v>
      </c>
      <c r="C75" s="42" t="s">
        <v>143</v>
      </c>
      <c r="D75" s="37" t="s">
        <v>72</v>
      </c>
      <c r="E75" s="37" t="s">
        <v>73</v>
      </c>
      <c r="F75" s="67" t="s">
        <v>232</v>
      </c>
      <c r="G75" s="19">
        <f>COUNTIF($F75:$F75,[1]Bases!$A$21)</f>
        <v>1</v>
      </c>
      <c r="H75" s="24">
        <f>COUNTIF($F75:$F75,[1]Bases!$A$22)</f>
        <v>0</v>
      </c>
      <c r="I75" s="24">
        <f>COUNTIF($F75:$F75,[1]Bases!$A$20)</f>
        <v>0</v>
      </c>
      <c r="J75" s="24">
        <f t="shared" si="7"/>
        <v>1</v>
      </c>
      <c r="K75" s="24">
        <f t="shared" si="4"/>
        <v>1</v>
      </c>
      <c r="L75" s="24">
        <f t="shared" si="5"/>
        <v>0</v>
      </c>
      <c r="M75" s="24">
        <f t="shared" si="6"/>
        <v>0</v>
      </c>
      <c r="N75" s="41"/>
      <c r="O75" s="41"/>
      <c r="P75" s="41"/>
      <c r="Q75" s="41"/>
    </row>
    <row r="76" spans="1:17" ht="28.5">
      <c r="A76" s="39" t="s">
        <v>139</v>
      </c>
      <c r="B76" s="47">
        <v>64</v>
      </c>
      <c r="C76" s="37" t="s">
        <v>144</v>
      </c>
      <c r="D76" s="37" t="s">
        <v>72</v>
      </c>
      <c r="E76" s="37" t="s">
        <v>73</v>
      </c>
      <c r="F76" s="67" t="s">
        <v>232</v>
      </c>
      <c r="G76" s="19">
        <f>COUNTIF($F76:$F76,[1]Bases!$A$21)</f>
        <v>1</v>
      </c>
      <c r="H76" s="24">
        <f>COUNTIF($F76:$F76,[1]Bases!$A$22)</f>
        <v>0</v>
      </c>
      <c r="I76" s="24">
        <f>COUNTIF($F76:$F76,[1]Bases!$A$20)</f>
        <v>0</v>
      </c>
      <c r="J76" s="24">
        <f t="shared" si="7"/>
        <v>1</v>
      </c>
      <c r="K76" s="24">
        <f t="shared" si="4"/>
        <v>1</v>
      </c>
      <c r="L76" s="24">
        <f t="shared" si="5"/>
        <v>0</v>
      </c>
      <c r="M76" s="24">
        <f t="shared" si="6"/>
        <v>0</v>
      </c>
      <c r="N76" s="41"/>
      <c r="O76" s="41"/>
      <c r="P76" s="41"/>
      <c r="Q76" s="41"/>
    </row>
    <row r="77" spans="1:17" ht="28.5">
      <c r="A77" s="39" t="s">
        <v>139</v>
      </c>
      <c r="B77" s="47">
        <v>65</v>
      </c>
      <c r="C77" s="39" t="s">
        <v>145</v>
      </c>
      <c r="D77" s="37" t="s">
        <v>75</v>
      </c>
      <c r="E77" s="37" t="s">
        <v>73</v>
      </c>
      <c r="F77" s="67" t="s">
        <v>232</v>
      </c>
      <c r="G77" s="19">
        <f>COUNTIF($F77:$F77,[1]Bases!$A$21)</f>
        <v>1</v>
      </c>
      <c r="H77" s="24">
        <f>COUNTIF($F77:$F77,[1]Bases!$A$22)</f>
        <v>0</v>
      </c>
      <c r="I77" s="24">
        <f>COUNTIF($F77:$F77,[1]Bases!$A$20)</f>
        <v>0</v>
      </c>
      <c r="J77" s="24">
        <f t="shared" si="7"/>
        <v>1</v>
      </c>
      <c r="K77" s="24">
        <f t="shared" si="4"/>
        <v>1</v>
      </c>
      <c r="L77" s="24">
        <f t="shared" si="5"/>
        <v>0</v>
      </c>
      <c r="M77" s="24">
        <f t="shared" si="6"/>
        <v>0</v>
      </c>
      <c r="N77" s="41"/>
      <c r="O77" s="41"/>
      <c r="P77" s="41"/>
      <c r="Q77" s="41"/>
    </row>
    <row r="78" spans="1:17" ht="28.5">
      <c r="A78" s="39" t="s">
        <v>139</v>
      </c>
      <c r="B78" s="47">
        <v>66</v>
      </c>
      <c r="C78" s="39" t="s">
        <v>146</v>
      </c>
      <c r="D78" s="37" t="s">
        <v>75</v>
      </c>
      <c r="E78" s="37" t="s">
        <v>73</v>
      </c>
      <c r="F78" s="67" t="s">
        <v>232</v>
      </c>
      <c r="G78" s="19">
        <f>COUNTIF($F78:$F78,[1]Bases!$A$21)</f>
        <v>1</v>
      </c>
      <c r="H78" s="24">
        <f>COUNTIF($F78:$F78,[1]Bases!$A$22)</f>
        <v>0</v>
      </c>
      <c r="I78" s="24">
        <f>COUNTIF($F78:$F78,[1]Bases!$A$20)</f>
        <v>0</v>
      </c>
      <c r="J78" s="24">
        <f t="shared" si="7"/>
        <v>1</v>
      </c>
      <c r="K78" s="24">
        <f t="shared" si="4"/>
        <v>1</v>
      </c>
      <c r="L78" s="24">
        <f t="shared" si="5"/>
        <v>0</v>
      </c>
      <c r="M78" s="24">
        <f t="shared" si="6"/>
        <v>0</v>
      </c>
      <c r="N78" s="39"/>
      <c r="O78" s="41"/>
      <c r="P78" s="41"/>
      <c r="Q78" s="41"/>
    </row>
    <row r="79" spans="1:17" ht="28.5">
      <c r="A79" s="39" t="s">
        <v>139</v>
      </c>
      <c r="B79" s="47">
        <v>67</v>
      </c>
      <c r="C79" s="42" t="s">
        <v>147</v>
      </c>
      <c r="D79" s="37" t="s">
        <v>75</v>
      </c>
      <c r="E79" s="37" t="s">
        <v>73</v>
      </c>
      <c r="F79" s="67" t="s">
        <v>232</v>
      </c>
      <c r="G79" s="19">
        <f>COUNTIF($F79:$F79,[1]Bases!$A$21)</f>
        <v>1</v>
      </c>
      <c r="H79" s="24">
        <f>COUNTIF($F79:$F79,[1]Bases!$A$22)</f>
        <v>0</v>
      </c>
      <c r="I79" s="24">
        <f>COUNTIF($F79:$F79,[1]Bases!$A$20)</f>
        <v>0</v>
      </c>
      <c r="J79" s="24">
        <f t="shared" si="7"/>
        <v>1</v>
      </c>
      <c r="K79" s="24">
        <f t="shared" ref="K79:K117" si="8">G79/J79</f>
        <v>1</v>
      </c>
      <c r="L79" s="24">
        <f t="shared" ref="L79:L81" si="9">H79/J79</f>
        <v>0</v>
      </c>
      <c r="M79" s="24">
        <f t="shared" ref="M79:M81" si="10">I79/J79</f>
        <v>0</v>
      </c>
      <c r="N79" s="41"/>
      <c r="O79" s="41"/>
      <c r="P79" s="41"/>
      <c r="Q79" s="41"/>
    </row>
    <row r="80" spans="1:17" ht="28.5">
      <c r="A80" s="39" t="s">
        <v>139</v>
      </c>
      <c r="B80" s="47">
        <v>68</v>
      </c>
      <c r="C80" s="39" t="s">
        <v>148</v>
      </c>
      <c r="D80" s="37" t="s">
        <v>75</v>
      </c>
      <c r="E80" s="37" t="s">
        <v>73</v>
      </c>
      <c r="F80" s="67" t="s">
        <v>232</v>
      </c>
      <c r="G80" s="19">
        <f>COUNTIF($F80:$F80,[1]Bases!$A$21)</f>
        <v>1</v>
      </c>
      <c r="H80" s="24">
        <f>COUNTIF($F80:$F80,[1]Bases!$A$22)</f>
        <v>0</v>
      </c>
      <c r="I80" s="24">
        <f>COUNTIF($F80:$F80,[1]Bases!$A$20)</f>
        <v>0</v>
      </c>
      <c r="J80" s="24">
        <f t="shared" si="7"/>
        <v>1</v>
      </c>
      <c r="K80" s="24">
        <f t="shared" si="8"/>
        <v>1</v>
      </c>
      <c r="L80" s="24">
        <f t="shared" si="9"/>
        <v>0</v>
      </c>
      <c r="M80" s="24">
        <f t="shared" si="10"/>
        <v>0</v>
      </c>
      <c r="N80" s="39"/>
      <c r="O80" s="41"/>
      <c r="P80" s="41"/>
      <c r="Q80" s="41"/>
    </row>
    <row r="81" spans="1:17" ht="28.5">
      <c r="A81" s="39" t="s">
        <v>139</v>
      </c>
      <c r="B81" s="47">
        <v>69</v>
      </c>
      <c r="C81" s="37" t="s">
        <v>149</v>
      </c>
      <c r="D81" s="37" t="s">
        <v>83</v>
      </c>
      <c r="E81" s="37" t="s">
        <v>73</v>
      </c>
      <c r="F81" s="67" t="s">
        <v>232</v>
      </c>
      <c r="G81" s="19">
        <f>COUNTIF($F81:$F81,[1]Bases!$A$21)</f>
        <v>1</v>
      </c>
      <c r="H81" s="24">
        <f>COUNTIF($F81:$F81,[1]Bases!$A$22)</f>
        <v>0</v>
      </c>
      <c r="I81" s="24">
        <f>COUNTIF($F81:$F81,[1]Bases!$A$20)</f>
        <v>0</v>
      </c>
      <c r="J81" s="24">
        <f t="shared" si="7"/>
        <v>1</v>
      </c>
      <c r="K81" s="24">
        <f t="shared" si="8"/>
        <v>1</v>
      </c>
      <c r="L81" s="24">
        <f t="shared" si="9"/>
        <v>0</v>
      </c>
      <c r="M81" s="24">
        <f t="shared" si="10"/>
        <v>0</v>
      </c>
      <c r="N81" s="39"/>
      <c r="O81" s="41"/>
      <c r="P81" s="41"/>
      <c r="Q81" s="41"/>
    </row>
    <row r="82" spans="1:17" ht="42.75">
      <c r="A82" s="39" t="s">
        <v>139</v>
      </c>
      <c r="B82" s="47">
        <v>70</v>
      </c>
      <c r="C82" s="39" t="s">
        <v>150</v>
      </c>
      <c r="D82" s="37" t="s">
        <v>86</v>
      </c>
      <c r="E82" s="37" t="s">
        <v>73</v>
      </c>
      <c r="F82" s="67" t="s">
        <v>232</v>
      </c>
      <c r="G82" s="19">
        <f>COUNTIF($F82:$F82,[1]Bases!$A$21)</f>
        <v>1</v>
      </c>
      <c r="H82" s="24">
        <f>COUNTIF($F82:$F82,[1]Bases!$A$22)</f>
        <v>0</v>
      </c>
      <c r="I82" s="24">
        <f>COUNTIF($F82:$F82,[1]Bases!$A$20)</f>
        <v>0</v>
      </c>
      <c r="J82" s="24">
        <f t="shared" si="7"/>
        <v>1</v>
      </c>
      <c r="K82" s="24">
        <f t="shared" si="8"/>
        <v>1</v>
      </c>
      <c r="L82" s="24">
        <f t="shared" ref="L82:M82" si="11">AVERAGE(L79:L81)</f>
        <v>0</v>
      </c>
      <c r="M82" s="24">
        <f t="shared" si="11"/>
        <v>0</v>
      </c>
      <c r="N82" s="39"/>
      <c r="O82" s="41"/>
      <c r="P82" s="41"/>
      <c r="Q82" s="41"/>
    </row>
    <row r="83" spans="1:17" ht="28.5">
      <c r="A83" s="42" t="s">
        <v>139</v>
      </c>
      <c r="B83" s="47">
        <v>71</v>
      </c>
      <c r="C83" s="39" t="s">
        <v>151</v>
      </c>
      <c r="D83" s="37" t="s">
        <v>86</v>
      </c>
      <c r="E83" s="37" t="s">
        <v>89</v>
      </c>
      <c r="F83" s="67" t="str">
        <f>IF($E$7="Sim","Não se aplica","Selecione uma opção")</f>
        <v>Não se aplica</v>
      </c>
      <c r="G83" s="19">
        <f>COUNTIF($F83:$F83,[1]Bases!$A$21)</f>
        <v>0</v>
      </c>
      <c r="H83" s="24">
        <f>COUNTIF($F83:$F83,[1]Bases!$A$22)</f>
        <v>0</v>
      </c>
      <c r="I83" s="24">
        <f>COUNTIF($F83:$F83,[1]Bases!$A$20)</f>
        <v>0</v>
      </c>
      <c r="J83" s="24">
        <f t="shared" si="7"/>
        <v>1</v>
      </c>
      <c r="K83" s="24">
        <f t="shared" si="8"/>
        <v>0</v>
      </c>
      <c r="L83" s="24">
        <f t="shared" ref="L83:M145" si="12">AVERAGE(L80:L82)</f>
        <v>0</v>
      </c>
      <c r="M83" s="24">
        <f t="shared" si="12"/>
        <v>0</v>
      </c>
      <c r="N83" s="39"/>
      <c r="O83" s="41"/>
      <c r="P83" s="41"/>
      <c r="Q83" s="41"/>
    </row>
    <row r="84" spans="1:17" ht="28.5">
      <c r="A84" s="39" t="s">
        <v>139</v>
      </c>
      <c r="B84" s="47">
        <v>72</v>
      </c>
      <c r="C84" s="38" t="s">
        <v>152</v>
      </c>
      <c r="D84" s="37" t="s">
        <v>86</v>
      </c>
      <c r="E84" s="37" t="s">
        <v>73</v>
      </c>
      <c r="F84" s="67" t="s">
        <v>232</v>
      </c>
      <c r="G84" s="19">
        <f>COUNTIF($F84:$F84,[1]Bases!$A$21)</f>
        <v>1</v>
      </c>
      <c r="H84" s="24">
        <f>COUNTIF($F84:$F84,[1]Bases!$A$22)</f>
        <v>0</v>
      </c>
      <c r="I84" s="24">
        <f>COUNTIF($F84:$F84,[1]Bases!$A$20)</f>
        <v>0</v>
      </c>
      <c r="J84" s="24">
        <f t="shared" si="7"/>
        <v>1</v>
      </c>
      <c r="K84" s="24">
        <f t="shared" si="8"/>
        <v>1</v>
      </c>
      <c r="L84" s="24">
        <f t="shared" si="12"/>
        <v>0</v>
      </c>
      <c r="M84" s="24">
        <f t="shared" si="12"/>
        <v>0</v>
      </c>
      <c r="N84" s="41"/>
      <c r="O84" s="41"/>
      <c r="P84" s="41"/>
      <c r="Q84" s="41"/>
    </row>
    <row r="85" spans="1:17" ht="28.5">
      <c r="A85" s="39" t="s">
        <v>139</v>
      </c>
      <c r="B85" s="47">
        <v>73</v>
      </c>
      <c r="C85" s="39" t="s">
        <v>153</v>
      </c>
      <c r="D85" s="37" t="s">
        <v>86</v>
      </c>
      <c r="E85" s="37" t="s">
        <v>73</v>
      </c>
      <c r="F85" s="67" t="s">
        <v>232</v>
      </c>
      <c r="G85" s="19">
        <f>COUNTIF($F85:$F85,[1]Bases!$A$21)</f>
        <v>1</v>
      </c>
      <c r="H85" s="24">
        <f>COUNTIF($F85:$F85,[1]Bases!$A$22)</f>
        <v>0</v>
      </c>
      <c r="I85" s="24">
        <f>COUNTIF($F85:$F85,[1]Bases!$A$20)</f>
        <v>0</v>
      </c>
      <c r="J85" s="24">
        <f t="shared" si="7"/>
        <v>1</v>
      </c>
      <c r="K85" s="24">
        <f t="shared" si="8"/>
        <v>1</v>
      </c>
      <c r="L85" s="24">
        <f t="shared" si="12"/>
        <v>0</v>
      </c>
      <c r="M85" s="24">
        <f t="shared" si="12"/>
        <v>0</v>
      </c>
      <c r="N85" s="41"/>
      <c r="O85" s="41"/>
      <c r="P85" s="41"/>
      <c r="Q85" s="41"/>
    </row>
    <row r="86" spans="1:17" ht="71.25">
      <c r="A86" s="39" t="s">
        <v>139</v>
      </c>
      <c r="B86" s="47">
        <v>74</v>
      </c>
      <c r="C86" s="39" t="s">
        <v>154</v>
      </c>
      <c r="D86" s="37" t="s">
        <v>86</v>
      </c>
      <c r="E86" s="37" t="s">
        <v>73</v>
      </c>
      <c r="F86" s="67" t="s">
        <v>232</v>
      </c>
      <c r="G86" s="19">
        <f>COUNTIF($F86:$F86,[1]Bases!$A$21)</f>
        <v>1</v>
      </c>
      <c r="H86" s="24">
        <f>COUNTIF($F86:$F86,[1]Bases!$A$22)</f>
        <v>0</v>
      </c>
      <c r="I86" s="24">
        <f>COUNTIF($F86:$F86,[1]Bases!$A$20)</f>
        <v>0</v>
      </c>
      <c r="J86" s="24">
        <f t="shared" si="7"/>
        <v>1</v>
      </c>
      <c r="K86" s="24">
        <f t="shared" si="8"/>
        <v>1</v>
      </c>
      <c r="L86" s="24">
        <f t="shared" si="12"/>
        <v>0</v>
      </c>
      <c r="M86" s="24">
        <f t="shared" si="12"/>
        <v>0</v>
      </c>
      <c r="N86" s="41"/>
      <c r="O86" s="41"/>
      <c r="P86" s="41"/>
      <c r="Q86" s="41"/>
    </row>
    <row r="87" spans="1:17" ht="28.5">
      <c r="A87" s="39" t="s">
        <v>139</v>
      </c>
      <c r="B87" s="47">
        <v>75</v>
      </c>
      <c r="C87" s="42" t="s">
        <v>155</v>
      </c>
      <c r="D87" s="37" t="s">
        <v>86</v>
      </c>
      <c r="E87" s="37" t="s">
        <v>73</v>
      </c>
      <c r="F87" s="67" t="s">
        <v>232</v>
      </c>
      <c r="G87" s="19">
        <f>COUNTIF($F87:$F87,[1]Bases!$A$21)</f>
        <v>1</v>
      </c>
      <c r="H87" s="24">
        <f>COUNTIF($F87:$F87,[1]Bases!$A$22)</f>
        <v>0</v>
      </c>
      <c r="I87" s="24">
        <f>COUNTIF($F87:$F87,[1]Bases!$A$20)</f>
        <v>0</v>
      </c>
      <c r="J87" s="24">
        <f t="shared" si="7"/>
        <v>1</v>
      </c>
      <c r="K87" s="24">
        <f t="shared" si="8"/>
        <v>1</v>
      </c>
      <c r="L87" s="24">
        <f t="shared" si="12"/>
        <v>0</v>
      </c>
      <c r="M87" s="24">
        <f t="shared" si="12"/>
        <v>0</v>
      </c>
      <c r="N87" s="39"/>
      <c r="O87" s="41"/>
      <c r="P87" s="41"/>
      <c r="Q87" s="41"/>
    </row>
    <row r="88" spans="1:17" ht="42.75">
      <c r="A88" s="39" t="s">
        <v>139</v>
      </c>
      <c r="B88" s="47">
        <v>76</v>
      </c>
      <c r="C88" s="39" t="s">
        <v>156</v>
      </c>
      <c r="D88" s="37" t="s">
        <v>86</v>
      </c>
      <c r="E88" s="37" t="s">
        <v>73</v>
      </c>
      <c r="F88" s="67" t="s">
        <v>232</v>
      </c>
      <c r="G88" s="19">
        <f>COUNTIF($F88:$F88,[1]Bases!$A$21)</f>
        <v>1</v>
      </c>
      <c r="H88" s="24">
        <f>COUNTIF($F88:$F88,[1]Bases!$A$22)</f>
        <v>0</v>
      </c>
      <c r="I88" s="24">
        <f>COUNTIF($F88:$F88,[1]Bases!$A$20)</f>
        <v>0</v>
      </c>
      <c r="J88" s="24">
        <f t="shared" si="7"/>
        <v>1</v>
      </c>
      <c r="K88" s="24">
        <f t="shared" si="8"/>
        <v>1</v>
      </c>
      <c r="L88" s="24">
        <f t="shared" si="12"/>
        <v>0</v>
      </c>
      <c r="M88" s="24">
        <f t="shared" si="12"/>
        <v>0</v>
      </c>
      <c r="N88" s="41"/>
      <c r="O88" s="41"/>
      <c r="P88" s="41"/>
      <c r="Q88" s="41"/>
    </row>
    <row r="89" spans="1:17" ht="42.75">
      <c r="A89" s="39" t="s">
        <v>139</v>
      </c>
      <c r="B89" s="47">
        <v>77</v>
      </c>
      <c r="C89" s="39" t="s">
        <v>157</v>
      </c>
      <c r="D89" s="37" t="s">
        <v>86</v>
      </c>
      <c r="E89" s="37" t="s">
        <v>73</v>
      </c>
      <c r="F89" s="67" t="s">
        <v>232</v>
      </c>
      <c r="G89" s="19">
        <f>COUNTIF($F89:$F89,[1]Bases!$A$21)</f>
        <v>1</v>
      </c>
      <c r="H89" s="24">
        <f>COUNTIF($F89:$F89,[1]Bases!$A$22)</f>
        <v>0</v>
      </c>
      <c r="I89" s="24">
        <f>COUNTIF($F89:$F89,[1]Bases!$A$20)</f>
        <v>0</v>
      </c>
      <c r="J89" s="24">
        <f t="shared" si="7"/>
        <v>1</v>
      </c>
      <c r="K89" s="24">
        <f t="shared" si="8"/>
        <v>1</v>
      </c>
      <c r="L89" s="24">
        <f t="shared" si="12"/>
        <v>0</v>
      </c>
      <c r="M89" s="24">
        <f t="shared" si="12"/>
        <v>0</v>
      </c>
      <c r="N89" s="39"/>
      <c r="O89" s="41"/>
      <c r="P89" s="41"/>
      <c r="Q89" s="41"/>
    </row>
    <row r="90" spans="1:17" ht="42.75">
      <c r="A90" s="39" t="s">
        <v>139</v>
      </c>
      <c r="B90" s="47">
        <v>78</v>
      </c>
      <c r="C90" s="39" t="s">
        <v>158</v>
      </c>
      <c r="D90" s="37" t="s">
        <v>86</v>
      </c>
      <c r="E90" s="37" t="s">
        <v>73</v>
      </c>
      <c r="F90" s="67" t="s">
        <v>232</v>
      </c>
      <c r="G90" s="19">
        <f>COUNTIF($F90:$F90,[1]Bases!$A$21)</f>
        <v>1</v>
      </c>
      <c r="H90" s="24">
        <f>COUNTIF($F90:$F90,[1]Bases!$A$22)</f>
        <v>0</v>
      </c>
      <c r="I90" s="24">
        <f>COUNTIF($F90:$F90,[1]Bases!$A$20)</f>
        <v>0</v>
      </c>
      <c r="J90" s="24">
        <f t="shared" si="7"/>
        <v>1</v>
      </c>
      <c r="K90" s="24">
        <f t="shared" si="8"/>
        <v>1</v>
      </c>
      <c r="L90" s="24">
        <f t="shared" si="12"/>
        <v>0</v>
      </c>
      <c r="M90" s="24">
        <f t="shared" si="12"/>
        <v>0</v>
      </c>
      <c r="N90" s="39"/>
      <c r="O90" s="41"/>
      <c r="P90" s="41"/>
      <c r="Q90" s="41"/>
    </row>
    <row r="91" spans="1:17" ht="28.5">
      <c r="A91" s="42" t="s">
        <v>139</v>
      </c>
      <c r="B91" s="47">
        <v>79</v>
      </c>
      <c r="C91" s="39" t="s">
        <v>159</v>
      </c>
      <c r="D91" s="37" t="s">
        <v>86</v>
      </c>
      <c r="E91" s="37" t="s">
        <v>89</v>
      </c>
      <c r="F91" s="67" t="str">
        <f>IF($E$7="Sim","Não se aplica","Selecione uma opção")</f>
        <v>Não se aplica</v>
      </c>
      <c r="G91" s="19">
        <f>COUNTIF($F91:$F91,[1]Bases!$A$21)</f>
        <v>0</v>
      </c>
      <c r="H91" s="24">
        <f>COUNTIF($F91:$F91,[1]Bases!$A$22)</f>
        <v>0</v>
      </c>
      <c r="I91" s="24">
        <f>COUNTIF($F91:$F91,[1]Bases!$A$20)</f>
        <v>0</v>
      </c>
      <c r="J91" s="24">
        <f t="shared" si="7"/>
        <v>1</v>
      </c>
      <c r="K91" s="24">
        <f t="shared" si="8"/>
        <v>0</v>
      </c>
      <c r="L91" s="24">
        <f t="shared" si="12"/>
        <v>0</v>
      </c>
      <c r="M91" s="24">
        <f t="shared" si="12"/>
        <v>0</v>
      </c>
      <c r="N91" s="39"/>
      <c r="O91" s="41"/>
      <c r="P91" s="41"/>
      <c r="Q91" s="41"/>
    </row>
    <row r="92" spans="1:17" ht="28.5">
      <c r="A92" s="39" t="s">
        <v>139</v>
      </c>
      <c r="B92" s="47">
        <v>80</v>
      </c>
      <c r="C92" s="39" t="s">
        <v>160</v>
      </c>
      <c r="D92" s="37" t="s">
        <v>86</v>
      </c>
      <c r="E92" s="37" t="s">
        <v>73</v>
      </c>
      <c r="F92" s="67" t="s">
        <v>232</v>
      </c>
      <c r="G92" s="19">
        <f>COUNTIF($F92:$F92,[1]Bases!$A$21)</f>
        <v>1</v>
      </c>
      <c r="H92" s="24">
        <f>COUNTIF($F92:$F92,[1]Bases!$A$22)</f>
        <v>0</v>
      </c>
      <c r="I92" s="24">
        <f>COUNTIF($F92:$F92,[1]Bases!$A$20)</f>
        <v>0</v>
      </c>
      <c r="J92" s="24">
        <f t="shared" si="7"/>
        <v>1</v>
      </c>
      <c r="K92" s="24">
        <f t="shared" si="8"/>
        <v>1</v>
      </c>
      <c r="L92" s="24">
        <f t="shared" si="12"/>
        <v>0</v>
      </c>
      <c r="M92" s="24">
        <f t="shared" si="12"/>
        <v>0</v>
      </c>
      <c r="N92" s="41"/>
      <c r="O92" s="41"/>
      <c r="P92" s="41"/>
      <c r="Q92" s="41"/>
    </row>
    <row r="93" spans="1:17" ht="57">
      <c r="A93" s="39" t="s">
        <v>139</v>
      </c>
      <c r="B93" s="47">
        <v>81</v>
      </c>
      <c r="C93" s="39" t="s">
        <v>161</v>
      </c>
      <c r="D93" s="37" t="s">
        <v>86</v>
      </c>
      <c r="E93" s="37" t="s">
        <v>73</v>
      </c>
      <c r="F93" s="67" t="s">
        <v>232</v>
      </c>
      <c r="G93" s="19">
        <f>COUNTIF($F93:$F93,[1]Bases!$A$21)</f>
        <v>1</v>
      </c>
      <c r="H93" s="24">
        <f>COUNTIF($F93:$F93,[1]Bases!$A$22)</f>
        <v>0</v>
      </c>
      <c r="I93" s="24">
        <f>COUNTIF($F93:$F93,[1]Bases!$A$20)</f>
        <v>0</v>
      </c>
      <c r="J93" s="24">
        <f t="shared" si="7"/>
        <v>1</v>
      </c>
      <c r="K93" s="24">
        <f t="shared" si="8"/>
        <v>1</v>
      </c>
      <c r="L93" s="24">
        <f t="shared" si="12"/>
        <v>0</v>
      </c>
      <c r="M93" s="24">
        <f t="shared" si="12"/>
        <v>0</v>
      </c>
      <c r="N93" s="41"/>
      <c r="O93" s="41"/>
      <c r="P93" s="41"/>
      <c r="Q93" s="41"/>
    </row>
    <row r="94" spans="1:17" ht="42.75">
      <c r="A94" s="39" t="s">
        <v>139</v>
      </c>
      <c r="B94" s="47">
        <v>82</v>
      </c>
      <c r="C94" s="39" t="s">
        <v>162</v>
      </c>
      <c r="D94" s="37" t="s">
        <v>86</v>
      </c>
      <c r="E94" s="37" t="s">
        <v>73</v>
      </c>
      <c r="F94" s="67" t="s">
        <v>232</v>
      </c>
      <c r="G94" s="19">
        <f>COUNTIF($F94:$F94,[1]Bases!$A$21)</f>
        <v>1</v>
      </c>
      <c r="H94" s="24">
        <f>COUNTIF($F94:$F94,[1]Bases!$A$22)</f>
        <v>0</v>
      </c>
      <c r="I94" s="24">
        <f>COUNTIF($F94:$F94,[1]Bases!$A$20)</f>
        <v>0</v>
      </c>
      <c r="J94" s="24">
        <f t="shared" si="7"/>
        <v>1</v>
      </c>
      <c r="K94" s="24">
        <f t="shared" si="8"/>
        <v>1</v>
      </c>
      <c r="L94" s="24">
        <f t="shared" si="12"/>
        <v>0</v>
      </c>
      <c r="M94" s="24">
        <f t="shared" si="12"/>
        <v>0</v>
      </c>
      <c r="N94" s="41"/>
      <c r="O94" s="41"/>
      <c r="P94" s="41"/>
      <c r="Q94" s="41"/>
    </row>
    <row r="95" spans="1:17" ht="42.75">
      <c r="A95" s="39" t="s">
        <v>139</v>
      </c>
      <c r="B95" s="47">
        <v>83</v>
      </c>
      <c r="C95" s="39" t="s">
        <v>163</v>
      </c>
      <c r="D95" s="37" t="s">
        <v>86</v>
      </c>
      <c r="E95" s="37" t="s">
        <v>73</v>
      </c>
      <c r="F95" s="67" t="s">
        <v>232</v>
      </c>
      <c r="G95" s="19">
        <f>COUNTIF($F95:$F95,[1]Bases!$A$21)</f>
        <v>1</v>
      </c>
      <c r="H95" s="24">
        <f>COUNTIF($F95:$F95,[1]Bases!$A$22)</f>
        <v>0</v>
      </c>
      <c r="I95" s="24">
        <f>COUNTIF($F95:$F95,[1]Bases!$A$20)</f>
        <v>0</v>
      </c>
      <c r="J95" s="24">
        <f t="shared" si="7"/>
        <v>1</v>
      </c>
      <c r="K95" s="24">
        <f t="shared" si="8"/>
        <v>1</v>
      </c>
      <c r="L95" s="24">
        <f t="shared" si="12"/>
        <v>0</v>
      </c>
      <c r="M95" s="24">
        <f t="shared" si="12"/>
        <v>0</v>
      </c>
      <c r="N95" s="41"/>
      <c r="O95" s="41"/>
      <c r="P95" s="41"/>
      <c r="Q95" s="41"/>
    </row>
    <row r="96" spans="1:17" ht="57">
      <c r="A96" s="39" t="s">
        <v>139</v>
      </c>
      <c r="B96" s="47">
        <v>84</v>
      </c>
      <c r="C96" s="39" t="s">
        <v>164</v>
      </c>
      <c r="D96" s="37" t="s">
        <v>86</v>
      </c>
      <c r="E96" s="37" t="s">
        <v>73</v>
      </c>
      <c r="F96" s="67" t="s">
        <v>232</v>
      </c>
      <c r="G96" s="19">
        <f>COUNTIF($F96:$F96,[1]Bases!$A$21)</f>
        <v>1</v>
      </c>
      <c r="H96" s="24">
        <f>COUNTIF($F96:$F96,[1]Bases!$A$22)</f>
        <v>0</v>
      </c>
      <c r="I96" s="24">
        <f>COUNTIF($F96:$F96,[1]Bases!$A$20)</f>
        <v>0</v>
      </c>
      <c r="J96" s="24">
        <f t="shared" si="7"/>
        <v>1</v>
      </c>
      <c r="K96" s="24">
        <f t="shared" si="8"/>
        <v>1</v>
      </c>
      <c r="L96" s="24">
        <f t="shared" si="12"/>
        <v>0</v>
      </c>
      <c r="M96" s="24">
        <f t="shared" si="12"/>
        <v>0</v>
      </c>
      <c r="N96" s="41"/>
      <c r="O96" s="41"/>
      <c r="P96" s="41"/>
      <c r="Q96" s="41"/>
    </row>
    <row r="97" spans="1:17" ht="28.5">
      <c r="A97" s="42" t="s">
        <v>139</v>
      </c>
      <c r="B97" s="47">
        <v>85</v>
      </c>
      <c r="C97" s="39" t="s">
        <v>165</v>
      </c>
      <c r="D97" s="37" t="s">
        <v>86</v>
      </c>
      <c r="E97" s="37" t="s">
        <v>73</v>
      </c>
      <c r="F97" s="67" t="s">
        <v>232</v>
      </c>
      <c r="G97" s="19">
        <f>COUNTIF($F97:$F97,[1]Bases!$A$21)</f>
        <v>1</v>
      </c>
      <c r="H97" s="24">
        <f>COUNTIF($F97:$F97,[1]Bases!$A$22)</f>
        <v>0</v>
      </c>
      <c r="I97" s="24">
        <f>COUNTIF($F97:$F97,[1]Bases!$A$20)</f>
        <v>0</v>
      </c>
      <c r="J97" s="24">
        <f t="shared" si="7"/>
        <v>1</v>
      </c>
      <c r="K97" s="24">
        <f t="shared" si="8"/>
        <v>1</v>
      </c>
      <c r="L97" s="24">
        <f t="shared" si="12"/>
        <v>0</v>
      </c>
      <c r="M97" s="24">
        <f t="shared" si="12"/>
        <v>0</v>
      </c>
      <c r="N97" s="41"/>
      <c r="O97" s="41"/>
      <c r="P97" s="41"/>
      <c r="Q97" s="41"/>
    </row>
    <row r="98" spans="1:17" ht="57">
      <c r="A98" s="39" t="s">
        <v>139</v>
      </c>
      <c r="B98" s="47">
        <v>86</v>
      </c>
      <c r="C98" s="39" t="s">
        <v>166</v>
      </c>
      <c r="D98" s="37" t="s">
        <v>86</v>
      </c>
      <c r="E98" s="37" t="s">
        <v>73</v>
      </c>
      <c r="F98" s="67" t="s">
        <v>232</v>
      </c>
      <c r="G98" s="19">
        <f>COUNTIF($F98:$F98,[1]Bases!$A$21)</f>
        <v>1</v>
      </c>
      <c r="H98" s="24">
        <f>COUNTIF($F98:$F98,[1]Bases!$A$22)</f>
        <v>0</v>
      </c>
      <c r="I98" s="24">
        <f>COUNTIF($F98:$F98,[1]Bases!$A$20)</f>
        <v>0</v>
      </c>
      <c r="J98" s="24">
        <f t="shared" si="7"/>
        <v>1</v>
      </c>
      <c r="K98" s="24">
        <f t="shared" si="8"/>
        <v>1</v>
      </c>
      <c r="L98" s="24">
        <f t="shared" si="12"/>
        <v>0</v>
      </c>
      <c r="M98" s="24">
        <f t="shared" si="12"/>
        <v>0</v>
      </c>
      <c r="N98" s="41"/>
      <c r="O98" s="41"/>
      <c r="P98" s="41"/>
      <c r="Q98" s="41"/>
    </row>
    <row r="99" spans="1:17" ht="28.5">
      <c r="A99" s="39" t="s">
        <v>139</v>
      </c>
      <c r="B99" s="47">
        <v>87</v>
      </c>
      <c r="C99" s="39" t="s">
        <v>167</v>
      </c>
      <c r="D99" s="37" t="s">
        <v>86</v>
      </c>
      <c r="E99" s="37" t="s">
        <v>89</v>
      </c>
      <c r="F99" s="67" t="str">
        <f>IF($E$7="Sim","Não se aplica","Selecione uma opção")</f>
        <v>Não se aplica</v>
      </c>
      <c r="G99" s="19">
        <f>COUNTIF($F99:$F99,[1]Bases!$A$21)</f>
        <v>0</v>
      </c>
      <c r="H99" s="24">
        <f>COUNTIF($F99:$F99,[1]Bases!$A$22)</f>
        <v>0</v>
      </c>
      <c r="I99" s="24">
        <f>COUNTIF($F99:$F99,[1]Bases!$A$20)</f>
        <v>0</v>
      </c>
      <c r="J99" s="24">
        <f t="shared" si="7"/>
        <v>1</v>
      </c>
      <c r="K99" s="24">
        <f t="shared" si="8"/>
        <v>0</v>
      </c>
      <c r="L99" s="24">
        <f t="shared" si="12"/>
        <v>0</v>
      </c>
      <c r="M99" s="24">
        <f t="shared" si="12"/>
        <v>0</v>
      </c>
      <c r="N99" s="41"/>
      <c r="O99" s="41"/>
      <c r="P99" s="41"/>
      <c r="Q99" s="41"/>
    </row>
    <row r="100" spans="1:17" ht="28.5">
      <c r="A100" s="39" t="s">
        <v>139</v>
      </c>
      <c r="B100" s="47">
        <v>88</v>
      </c>
      <c r="C100" s="39" t="s">
        <v>168</v>
      </c>
      <c r="D100" s="37" t="s">
        <v>86</v>
      </c>
      <c r="E100" s="37" t="s">
        <v>73</v>
      </c>
      <c r="F100" s="67" t="s">
        <v>232</v>
      </c>
      <c r="G100" s="19">
        <f>COUNTIF($F100:$F100,[1]Bases!$A$21)</f>
        <v>1</v>
      </c>
      <c r="H100" s="24">
        <f>COUNTIF($F100:$F100,[1]Bases!$A$22)</f>
        <v>0</v>
      </c>
      <c r="I100" s="24">
        <f>COUNTIF($F100:$F100,[1]Bases!$A$20)</f>
        <v>0</v>
      </c>
      <c r="J100" s="24">
        <f t="shared" si="7"/>
        <v>1</v>
      </c>
      <c r="K100" s="24">
        <f t="shared" si="8"/>
        <v>1</v>
      </c>
      <c r="L100" s="24">
        <f t="shared" si="12"/>
        <v>0</v>
      </c>
      <c r="M100" s="24">
        <f t="shared" si="12"/>
        <v>0</v>
      </c>
      <c r="N100" s="41"/>
      <c r="O100" s="41"/>
      <c r="P100" s="41"/>
      <c r="Q100" s="41"/>
    </row>
    <row r="101" spans="1:17" ht="42.75">
      <c r="A101" s="39" t="s">
        <v>139</v>
      </c>
      <c r="B101" s="47">
        <v>89</v>
      </c>
      <c r="C101" s="39" t="s">
        <v>169</v>
      </c>
      <c r="D101" s="37" t="s">
        <v>86</v>
      </c>
      <c r="E101" s="37" t="s">
        <v>73</v>
      </c>
      <c r="F101" s="67" t="s">
        <v>232</v>
      </c>
      <c r="G101" s="19">
        <f>COUNTIF($F101:$F101,[1]Bases!$A$21)</f>
        <v>1</v>
      </c>
      <c r="H101" s="24">
        <f>COUNTIF($F101:$F101,[1]Bases!$A$22)</f>
        <v>0</v>
      </c>
      <c r="I101" s="24">
        <f>COUNTIF($F101:$F101,[1]Bases!$A$20)</f>
        <v>0</v>
      </c>
      <c r="J101" s="24">
        <f t="shared" si="7"/>
        <v>1</v>
      </c>
      <c r="K101" s="24">
        <f t="shared" si="8"/>
        <v>1</v>
      </c>
      <c r="L101" s="24">
        <f t="shared" si="12"/>
        <v>0</v>
      </c>
      <c r="M101" s="24">
        <f t="shared" si="12"/>
        <v>0</v>
      </c>
      <c r="N101" s="41"/>
      <c r="O101" s="41"/>
      <c r="P101" s="41"/>
      <c r="Q101" s="41"/>
    </row>
    <row r="102" spans="1:17" ht="28.5">
      <c r="A102" s="39" t="s">
        <v>139</v>
      </c>
      <c r="B102" s="47">
        <v>90</v>
      </c>
      <c r="C102" s="39" t="s">
        <v>170</v>
      </c>
      <c r="D102" s="37" t="s">
        <v>86</v>
      </c>
      <c r="E102" s="37" t="s">
        <v>73</v>
      </c>
      <c r="F102" s="67" t="s">
        <v>232</v>
      </c>
      <c r="G102" s="19">
        <f>COUNTIF($F102:$F102,[1]Bases!$A$21)</f>
        <v>1</v>
      </c>
      <c r="H102" s="24">
        <f>COUNTIF($F102:$F102,[1]Bases!$A$22)</f>
        <v>0</v>
      </c>
      <c r="I102" s="24">
        <f>COUNTIF($F102:$F102,[1]Bases!$A$20)</f>
        <v>0</v>
      </c>
      <c r="J102" s="24">
        <f t="shared" si="7"/>
        <v>1</v>
      </c>
      <c r="K102" s="24">
        <f t="shared" si="8"/>
        <v>1</v>
      </c>
      <c r="L102" s="24">
        <f t="shared" si="12"/>
        <v>0</v>
      </c>
      <c r="M102" s="24">
        <f t="shared" si="12"/>
        <v>0</v>
      </c>
      <c r="N102" s="41"/>
      <c r="O102" s="41"/>
      <c r="P102" s="41"/>
      <c r="Q102" s="41"/>
    </row>
    <row r="103" spans="1:17" ht="57">
      <c r="A103" s="39" t="s">
        <v>139</v>
      </c>
      <c r="B103" s="47">
        <v>91</v>
      </c>
      <c r="C103" s="39" t="s">
        <v>171</v>
      </c>
      <c r="D103" s="37" t="s">
        <v>86</v>
      </c>
      <c r="E103" s="37" t="s">
        <v>73</v>
      </c>
      <c r="F103" s="67" t="s">
        <v>232</v>
      </c>
      <c r="G103" s="19">
        <f>COUNTIF($F103:$F103,[1]Bases!$A$21)</f>
        <v>1</v>
      </c>
      <c r="H103" s="24">
        <f>COUNTIF($F103:$F103,[1]Bases!$A$22)</f>
        <v>0</v>
      </c>
      <c r="I103" s="24">
        <f>COUNTIF($F103:$F103,[1]Bases!$A$20)</f>
        <v>0</v>
      </c>
      <c r="J103" s="24">
        <f t="shared" si="7"/>
        <v>1</v>
      </c>
      <c r="K103" s="24">
        <f t="shared" si="8"/>
        <v>1</v>
      </c>
      <c r="L103" s="24">
        <f t="shared" si="12"/>
        <v>0</v>
      </c>
      <c r="M103" s="24">
        <f t="shared" si="12"/>
        <v>0</v>
      </c>
      <c r="N103" s="41"/>
      <c r="O103" s="41"/>
      <c r="P103" s="41"/>
      <c r="Q103" s="41"/>
    </row>
    <row r="104" spans="1:17" ht="57">
      <c r="A104" s="39" t="s">
        <v>139</v>
      </c>
      <c r="B104" s="47">
        <v>92</v>
      </c>
      <c r="C104" s="39" t="s">
        <v>172</v>
      </c>
      <c r="D104" s="37" t="s">
        <v>86</v>
      </c>
      <c r="E104" s="37" t="s">
        <v>73</v>
      </c>
      <c r="F104" s="67" t="s">
        <v>232</v>
      </c>
      <c r="G104" s="19">
        <f>COUNTIF($F104:$F104,[1]Bases!$A$21)</f>
        <v>1</v>
      </c>
      <c r="H104" s="24">
        <f>COUNTIF($F104:$F104,[1]Bases!$A$22)</f>
        <v>0</v>
      </c>
      <c r="I104" s="24">
        <f>COUNTIF($F104:$F104,[1]Bases!$A$20)</f>
        <v>0</v>
      </c>
      <c r="J104" s="24">
        <f t="shared" si="7"/>
        <v>1</v>
      </c>
      <c r="K104" s="24">
        <f t="shared" si="8"/>
        <v>1</v>
      </c>
      <c r="L104" s="24">
        <f t="shared" si="12"/>
        <v>0</v>
      </c>
      <c r="M104" s="24">
        <f t="shared" si="12"/>
        <v>0</v>
      </c>
      <c r="N104" s="41"/>
      <c r="O104" s="41"/>
      <c r="P104" s="41"/>
      <c r="Q104" s="41"/>
    </row>
    <row r="105" spans="1:17" ht="42.75">
      <c r="A105" s="39" t="s">
        <v>139</v>
      </c>
      <c r="B105" s="47">
        <v>93</v>
      </c>
      <c r="C105" s="39" t="s">
        <v>173</v>
      </c>
      <c r="D105" s="37" t="s">
        <v>86</v>
      </c>
      <c r="E105" s="37" t="s">
        <v>73</v>
      </c>
      <c r="F105" s="67" t="s">
        <v>232</v>
      </c>
      <c r="G105" s="19">
        <f>COUNTIF($F105:$F105,[1]Bases!$A$21)</f>
        <v>1</v>
      </c>
      <c r="H105" s="24">
        <f>COUNTIF($F105:$F105,[1]Bases!$A$22)</f>
        <v>0</v>
      </c>
      <c r="I105" s="24">
        <f>COUNTIF($F105:$F105,[1]Bases!$A$20)</f>
        <v>0</v>
      </c>
      <c r="J105" s="24">
        <f t="shared" si="7"/>
        <v>1</v>
      </c>
      <c r="K105" s="24">
        <f t="shared" si="8"/>
        <v>1</v>
      </c>
      <c r="L105" s="24">
        <f t="shared" si="12"/>
        <v>0</v>
      </c>
      <c r="M105" s="24">
        <f t="shared" si="12"/>
        <v>0</v>
      </c>
      <c r="N105" s="41"/>
      <c r="O105" s="41"/>
      <c r="P105" s="41"/>
      <c r="Q105" s="41"/>
    </row>
    <row r="106" spans="1:17" ht="71.25">
      <c r="A106" s="39" t="s">
        <v>139</v>
      </c>
      <c r="B106" s="47">
        <v>94</v>
      </c>
      <c r="C106" s="39" t="s">
        <v>174</v>
      </c>
      <c r="D106" s="37" t="s">
        <v>86</v>
      </c>
      <c r="E106" s="37" t="s">
        <v>73</v>
      </c>
      <c r="F106" s="67" t="s">
        <v>232</v>
      </c>
      <c r="G106" s="19">
        <f>COUNTIF($F106:$F106,[1]Bases!$A$21)</f>
        <v>1</v>
      </c>
      <c r="H106" s="24">
        <f>COUNTIF($F106:$F106,[1]Bases!$A$22)</f>
        <v>0</v>
      </c>
      <c r="I106" s="24">
        <f>COUNTIF($F106:$F106,[1]Bases!$A$20)</f>
        <v>0</v>
      </c>
      <c r="J106" s="24">
        <f t="shared" si="7"/>
        <v>1</v>
      </c>
      <c r="K106" s="24">
        <f t="shared" si="8"/>
        <v>1</v>
      </c>
      <c r="L106" s="24">
        <f t="shared" si="12"/>
        <v>0</v>
      </c>
      <c r="M106" s="24">
        <f t="shared" si="12"/>
        <v>0</v>
      </c>
      <c r="N106" s="41"/>
      <c r="O106" s="41"/>
      <c r="P106" s="41"/>
      <c r="Q106" s="41"/>
    </row>
    <row r="107" spans="1:17" ht="57">
      <c r="A107" s="39" t="s">
        <v>139</v>
      </c>
      <c r="B107" s="47">
        <v>95</v>
      </c>
      <c r="C107" s="37" t="s">
        <v>175</v>
      </c>
      <c r="D107" s="37" t="s">
        <v>86</v>
      </c>
      <c r="E107" s="37" t="s">
        <v>89</v>
      </c>
      <c r="F107" s="67" t="str">
        <f>IF($E$7="Sim","Não se aplica","Selecione uma opção")</f>
        <v>Não se aplica</v>
      </c>
      <c r="G107" s="19">
        <f>COUNTIF($F107:$F107,[1]Bases!$A$21)</f>
        <v>0</v>
      </c>
      <c r="H107" s="24">
        <f>COUNTIF($F107:$F107,[1]Bases!$A$22)</f>
        <v>0</v>
      </c>
      <c r="I107" s="24">
        <f>COUNTIF($F107:$F107,[1]Bases!$A$20)</f>
        <v>0</v>
      </c>
      <c r="J107" s="24">
        <f t="shared" si="7"/>
        <v>1</v>
      </c>
      <c r="K107" s="24">
        <f t="shared" si="8"/>
        <v>0</v>
      </c>
      <c r="L107" s="24">
        <f t="shared" si="12"/>
        <v>0</v>
      </c>
      <c r="M107" s="24">
        <f t="shared" si="12"/>
        <v>0</v>
      </c>
      <c r="N107" s="41"/>
      <c r="O107" s="41"/>
      <c r="P107" s="41"/>
      <c r="Q107" s="41"/>
    </row>
    <row r="108" spans="1:17" ht="28.5">
      <c r="A108" s="42" t="s">
        <v>139</v>
      </c>
      <c r="B108" s="47">
        <v>96</v>
      </c>
      <c r="C108" s="39" t="s">
        <v>176</v>
      </c>
      <c r="D108" s="37" t="s">
        <v>86</v>
      </c>
      <c r="E108" s="37" t="s">
        <v>73</v>
      </c>
      <c r="F108" s="67" t="s">
        <v>232</v>
      </c>
      <c r="G108" s="19">
        <f>COUNTIF($F108:$F108,[1]Bases!$A$21)</f>
        <v>1</v>
      </c>
      <c r="H108" s="24">
        <f>COUNTIF($F108:$F108,[1]Bases!$A$22)</f>
        <v>0</v>
      </c>
      <c r="I108" s="24">
        <f>COUNTIF($F108:$F108,[1]Bases!$A$20)</f>
        <v>0</v>
      </c>
      <c r="J108" s="24">
        <f t="shared" si="7"/>
        <v>1</v>
      </c>
      <c r="K108" s="24">
        <f t="shared" si="8"/>
        <v>1</v>
      </c>
      <c r="L108" s="24">
        <f t="shared" si="12"/>
        <v>0</v>
      </c>
      <c r="M108" s="24">
        <f t="shared" si="12"/>
        <v>0</v>
      </c>
      <c r="N108" s="41"/>
      <c r="O108" s="41"/>
      <c r="P108" s="41"/>
      <c r="Q108" s="41"/>
    </row>
    <row r="109" spans="1:17" ht="28.5">
      <c r="A109" s="39" t="s">
        <v>139</v>
      </c>
      <c r="B109" s="47">
        <v>97</v>
      </c>
      <c r="C109" s="37" t="s">
        <v>177</v>
      </c>
      <c r="D109" s="37" t="s">
        <v>86</v>
      </c>
      <c r="E109" s="37" t="s">
        <v>89</v>
      </c>
      <c r="F109" s="67" t="str">
        <f>IF($E$7="Sim","Não se aplica","Selecione uma opção")</f>
        <v>Não se aplica</v>
      </c>
      <c r="G109" s="19">
        <f>COUNTIF($F109:$F109,[1]Bases!$A$21)</f>
        <v>0</v>
      </c>
      <c r="H109" s="24">
        <f>COUNTIF($F109:$F109,[1]Bases!$A$22)</f>
        <v>0</v>
      </c>
      <c r="I109" s="24">
        <f>COUNTIF($F109:$F109,[1]Bases!$A$20)</f>
        <v>0</v>
      </c>
      <c r="J109" s="24">
        <f t="shared" si="7"/>
        <v>1</v>
      </c>
      <c r="K109" s="24">
        <f t="shared" si="8"/>
        <v>0</v>
      </c>
      <c r="L109" s="24">
        <f t="shared" si="12"/>
        <v>0</v>
      </c>
      <c r="M109" s="24">
        <f t="shared" si="12"/>
        <v>0</v>
      </c>
      <c r="N109" s="41"/>
      <c r="O109" s="41"/>
      <c r="P109" s="41"/>
      <c r="Q109" s="41"/>
    </row>
    <row r="110" spans="1:17" ht="57">
      <c r="A110" s="39" t="s">
        <v>139</v>
      </c>
      <c r="B110" s="47">
        <v>98</v>
      </c>
      <c r="C110" s="42" t="s">
        <v>178</v>
      </c>
      <c r="D110" s="37" t="s">
        <v>86</v>
      </c>
      <c r="E110" s="37" t="s">
        <v>89</v>
      </c>
      <c r="F110" s="67" t="str">
        <f>IF($E$7="Sim","Não se aplica","Selecione uma opção")</f>
        <v>Não se aplica</v>
      </c>
      <c r="G110" s="19">
        <f>COUNTIF($F110:$F110,[1]Bases!$A$21)</f>
        <v>0</v>
      </c>
      <c r="H110" s="24">
        <f>COUNTIF($F110:$F110,[1]Bases!$A$22)</f>
        <v>0</v>
      </c>
      <c r="I110" s="24">
        <f>COUNTIF($F110:$F110,[1]Bases!$A$20)</f>
        <v>0</v>
      </c>
      <c r="J110" s="24">
        <f t="shared" si="7"/>
        <v>1</v>
      </c>
      <c r="K110" s="24">
        <f t="shared" si="8"/>
        <v>0</v>
      </c>
      <c r="L110" s="24">
        <f t="shared" si="12"/>
        <v>0</v>
      </c>
      <c r="M110" s="24">
        <f t="shared" si="12"/>
        <v>0</v>
      </c>
      <c r="N110" s="41"/>
      <c r="O110" s="41"/>
      <c r="P110" s="41"/>
      <c r="Q110" s="41"/>
    </row>
    <row r="111" spans="1:17" ht="28.5">
      <c r="A111" s="39" t="s">
        <v>139</v>
      </c>
      <c r="B111" s="47">
        <v>99</v>
      </c>
      <c r="C111" s="39" t="s">
        <v>179</v>
      </c>
      <c r="D111" s="37" t="s">
        <v>86</v>
      </c>
      <c r="E111" s="37" t="s">
        <v>73</v>
      </c>
      <c r="F111" s="67" t="s">
        <v>232</v>
      </c>
      <c r="G111" s="19">
        <f>COUNTIF($F111:$F111,[1]Bases!$A$21)</f>
        <v>1</v>
      </c>
      <c r="H111" s="24">
        <f>COUNTIF($F111:$F111,[1]Bases!$A$22)</f>
        <v>0</v>
      </c>
      <c r="I111" s="24">
        <f>COUNTIF($F111:$F111,[1]Bases!$A$20)</f>
        <v>0</v>
      </c>
      <c r="J111" s="24">
        <f t="shared" si="7"/>
        <v>1</v>
      </c>
      <c r="K111" s="24">
        <f t="shared" si="8"/>
        <v>1</v>
      </c>
      <c r="L111" s="24">
        <f t="shared" si="12"/>
        <v>0</v>
      </c>
      <c r="M111" s="24">
        <f t="shared" si="12"/>
        <v>0</v>
      </c>
      <c r="N111" s="41"/>
      <c r="O111" s="41"/>
      <c r="P111" s="41"/>
      <c r="Q111" s="41"/>
    </row>
    <row r="112" spans="1:17" ht="28.5">
      <c r="A112" s="39" t="s">
        <v>139</v>
      </c>
      <c r="B112" s="47">
        <v>100</v>
      </c>
      <c r="C112" s="39" t="s">
        <v>180</v>
      </c>
      <c r="D112" s="37" t="s">
        <v>86</v>
      </c>
      <c r="E112" s="37" t="s">
        <v>73</v>
      </c>
      <c r="F112" s="67" t="s">
        <v>232</v>
      </c>
      <c r="G112" s="19">
        <f>COUNTIF($F112:$F112,[1]Bases!$A$21)</f>
        <v>1</v>
      </c>
      <c r="H112" s="24">
        <f>COUNTIF($F112:$F112,[1]Bases!$A$22)</f>
        <v>0</v>
      </c>
      <c r="I112" s="24">
        <f>COUNTIF($F112:$F112,[1]Bases!$A$20)</f>
        <v>0</v>
      </c>
      <c r="J112" s="24">
        <f t="shared" si="7"/>
        <v>1</v>
      </c>
      <c r="K112" s="24">
        <f t="shared" si="8"/>
        <v>1</v>
      </c>
      <c r="L112" s="24">
        <f t="shared" si="12"/>
        <v>0</v>
      </c>
      <c r="M112" s="24">
        <f t="shared" si="12"/>
        <v>0</v>
      </c>
      <c r="N112" s="41"/>
      <c r="O112" s="41"/>
      <c r="P112" s="41"/>
      <c r="Q112" s="41"/>
    </row>
    <row r="113" spans="1:25" ht="42.75">
      <c r="A113" s="39" t="s">
        <v>139</v>
      </c>
      <c r="B113" s="47">
        <v>101</v>
      </c>
      <c r="C113" s="39" t="s">
        <v>181</v>
      </c>
      <c r="D113" s="37" t="s">
        <v>86</v>
      </c>
      <c r="E113" s="37" t="s">
        <v>73</v>
      </c>
      <c r="F113" s="67" t="s">
        <v>232</v>
      </c>
      <c r="G113" s="19">
        <f>COUNTIF($F113:$F113,[1]Bases!$A$21)</f>
        <v>1</v>
      </c>
      <c r="H113" s="24">
        <f>COUNTIF($F113:$F113,[1]Bases!$A$22)</f>
        <v>0</v>
      </c>
      <c r="I113" s="24">
        <f>COUNTIF($F113:$F113,[1]Bases!$A$20)</f>
        <v>0</v>
      </c>
      <c r="J113" s="24">
        <f t="shared" si="7"/>
        <v>1</v>
      </c>
      <c r="K113" s="24">
        <f t="shared" si="8"/>
        <v>1</v>
      </c>
      <c r="L113" s="24">
        <f t="shared" si="12"/>
        <v>0</v>
      </c>
      <c r="M113" s="24">
        <f t="shared" si="12"/>
        <v>0</v>
      </c>
      <c r="N113" s="41"/>
      <c r="O113" s="41"/>
      <c r="P113" s="41"/>
      <c r="Q113" s="41"/>
    </row>
    <row r="114" spans="1:25" ht="28.5">
      <c r="A114" s="39" t="s">
        <v>139</v>
      </c>
      <c r="B114" s="47">
        <v>102</v>
      </c>
      <c r="C114" s="39" t="s">
        <v>182</v>
      </c>
      <c r="D114" s="37" t="s">
        <v>86</v>
      </c>
      <c r="E114" s="37" t="s">
        <v>73</v>
      </c>
      <c r="F114" s="67" t="s">
        <v>232</v>
      </c>
      <c r="G114" s="19">
        <f>COUNTIF($F114:$F114,[1]Bases!$A$21)</f>
        <v>1</v>
      </c>
      <c r="H114" s="24">
        <f>COUNTIF($F114:$F114,[1]Bases!$A$22)</f>
        <v>0</v>
      </c>
      <c r="I114" s="24">
        <f>COUNTIF($F114:$F114,[1]Bases!$A$20)</f>
        <v>0</v>
      </c>
      <c r="J114" s="24">
        <f t="shared" si="7"/>
        <v>1</v>
      </c>
      <c r="K114" s="24">
        <f t="shared" si="8"/>
        <v>1</v>
      </c>
      <c r="L114" s="24">
        <f t="shared" si="12"/>
        <v>0</v>
      </c>
      <c r="M114" s="24">
        <f t="shared" si="12"/>
        <v>0</v>
      </c>
      <c r="N114" s="41"/>
      <c r="O114" s="41"/>
      <c r="P114" s="41"/>
      <c r="Q114" s="41"/>
      <c r="Y114" s="19" t="s">
        <v>183</v>
      </c>
    </row>
    <row r="115" spans="1:25" ht="42.75">
      <c r="A115" s="42" t="s">
        <v>139</v>
      </c>
      <c r="B115" s="47">
        <v>103</v>
      </c>
      <c r="C115" s="39" t="s">
        <v>184</v>
      </c>
      <c r="D115" s="37" t="s">
        <v>86</v>
      </c>
      <c r="E115" s="37" t="s">
        <v>73</v>
      </c>
      <c r="F115" s="67" t="s">
        <v>232</v>
      </c>
      <c r="G115" s="19">
        <f>COUNTIF($F115:$F115,[1]Bases!$A$21)</f>
        <v>1</v>
      </c>
      <c r="H115" s="24">
        <f>COUNTIF($F115:$F115,[1]Bases!$A$22)</f>
        <v>0</v>
      </c>
      <c r="I115" s="24">
        <f>COUNTIF($F115:$F115,[1]Bases!$A$20)</f>
        <v>0</v>
      </c>
      <c r="J115" s="24">
        <f t="shared" si="7"/>
        <v>1</v>
      </c>
      <c r="K115" s="24">
        <f t="shared" si="8"/>
        <v>1</v>
      </c>
      <c r="L115" s="24">
        <f t="shared" si="12"/>
        <v>0</v>
      </c>
      <c r="M115" s="24">
        <f t="shared" si="12"/>
        <v>0</v>
      </c>
      <c r="N115" s="39"/>
      <c r="O115" s="41"/>
      <c r="P115" s="41"/>
      <c r="Q115" s="41"/>
    </row>
    <row r="116" spans="1:25" ht="42.75">
      <c r="A116" s="39" t="s">
        <v>139</v>
      </c>
      <c r="B116" s="47">
        <v>104</v>
      </c>
      <c r="C116" s="39" t="s">
        <v>185</v>
      </c>
      <c r="D116" s="37" t="s">
        <v>86</v>
      </c>
      <c r="E116" s="37" t="s">
        <v>73</v>
      </c>
      <c r="F116" s="67" t="s">
        <v>232</v>
      </c>
      <c r="G116" s="19">
        <f>COUNTIF($F116:$F116,[1]Bases!$A$21)</f>
        <v>1</v>
      </c>
      <c r="H116" s="24">
        <f>COUNTIF($F116:$F116,[1]Bases!$A$22)</f>
        <v>0</v>
      </c>
      <c r="I116" s="24">
        <f>COUNTIF($F116:$F116,[1]Bases!$A$20)</f>
        <v>0</v>
      </c>
      <c r="J116" s="24">
        <f t="shared" si="7"/>
        <v>1</v>
      </c>
      <c r="K116" s="24">
        <f t="shared" si="8"/>
        <v>1</v>
      </c>
      <c r="L116" s="24">
        <f t="shared" si="12"/>
        <v>0</v>
      </c>
      <c r="M116" s="24">
        <f t="shared" si="12"/>
        <v>0</v>
      </c>
      <c r="N116" s="39"/>
      <c r="O116" s="41"/>
      <c r="P116" s="41"/>
      <c r="Q116" s="41"/>
    </row>
    <row r="117" spans="1:25" ht="57">
      <c r="A117" s="39" t="s">
        <v>139</v>
      </c>
      <c r="B117" s="47">
        <v>105</v>
      </c>
      <c r="C117" s="39" t="s">
        <v>186</v>
      </c>
      <c r="D117" s="37" t="s">
        <v>86</v>
      </c>
      <c r="E117" s="37" t="s">
        <v>73</v>
      </c>
      <c r="F117" s="67" t="s">
        <v>232</v>
      </c>
      <c r="G117" s="19">
        <f>COUNTIF($F117:$F117,[1]Bases!$A$21)</f>
        <v>1</v>
      </c>
      <c r="H117" s="24">
        <f>COUNTIF($F117:$F117,[1]Bases!$A$22)</f>
        <v>0</v>
      </c>
      <c r="I117" s="24">
        <f>COUNTIF($F117:$F117,[1]Bases!$A$20)</f>
        <v>0</v>
      </c>
      <c r="J117" s="24">
        <f t="shared" si="7"/>
        <v>1</v>
      </c>
      <c r="K117" s="24">
        <f t="shared" si="8"/>
        <v>1</v>
      </c>
      <c r="L117" s="24">
        <f t="shared" si="12"/>
        <v>0</v>
      </c>
      <c r="M117" s="24">
        <f t="shared" si="12"/>
        <v>0</v>
      </c>
      <c r="N117" s="41"/>
      <c r="O117" s="41"/>
      <c r="P117" s="41"/>
      <c r="Q117" s="41"/>
    </row>
    <row r="118" spans="1:25" ht="15" hidden="1">
      <c r="A118" s="39"/>
      <c r="B118" s="47"/>
      <c r="C118" s="39"/>
      <c r="D118" s="37"/>
      <c r="E118" s="37"/>
      <c r="F118" s="67" t="s">
        <v>232</v>
      </c>
      <c r="H118" s="24"/>
      <c r="I118" s="24"/>
      <c r="J118" s="24"/>
      <c r="K118" s="66" cm="1">
        <f t="array" ref="K118">AVERAGE(_xlfn._xlws.FILTER(K72:K117,NOT((K72:K117=0)*($F$72:$F$117="Não Se Aplica"))))</f>
        <v>1</v>
      </c>
      <c r="L118" s="66" cm="1">
        <f t="array" ref="L118">AVERAGE(_xlfn._xlws.FILTER(L72:L117,NOT((L72:L117=0)*($F$72:$F$117="Não Se Aplica"))))</f>
        <v>0</v>
      </c>
      <c r="M118" s="66" cm="1">
        <f t="array" ref="M118">AVERAGE(_xlfn._xlws.FILTER(M72:M117,NOT((M72:M117=0)*($F$72:$F$117="Não Se Aplica"))))</f>
        <v>0</v>
      </c>
      <c r="N118" s="41"/>
      <c r="O118" s="41"/>
      <c r="P118" s="41"/>
      <c r="Q118" s="41"/>
    </row>
    <row r="119" spans="1:25" ht="15">
      <c r="A119" s="42" t="s">
        <v>187</v>
      </c>
      <c r="B119" s="47">
        <v>106</v>
      </c>
      <c r="C119" s="39" t="s">
        <v>188</v>
      </c>
      <c r="D119" s="37" t="s">
        <v>72</v>
      </c>
      <c r="E119" s="37" t="s">
        <v>73</v>
      </c>
      <c r="F119" s="67" t="s">
        <v>232</v>
      </c>
      <c r="G119" s="19">
        <f>COUNTIF($F119:$F119,[1]Bases!$A$21)</f>
        <v>1</v>
      </c>
      <c r="H119" s="24">
        <f>COUNTIF($F119:$F119,[1]Bases!$A$22)</f>
        <v>0</v>
      </c>
      <c r="I119" s="24">
        <f>COUNTIF($F119:$F119,[1]Bases!$A$20)</f>
        <v>0</v>
      </c>
      <c r="J119" s="24">
        <f t="shared" si="7"/>
        <v>1</v>
      </c>
      <c r="K119" s="24">
        <f>G119/J119</f>
        <v>1</v>
      </c>
      <c r="L119" s="24">
        <f t="shared" si="12"/>
        <v>0</v>
      </c>
      <c r="M119" s="24">
        <f t="shared" si="12"/>
        <v>0</v>
      </c>
      <c r="N119" s="41"/>
      <c r="O119" s="41"/>
      <c r="P119" s="41"/>
      <c r="Q119" s="41"/>
    </row>
    <row r="120" spans="1:25" ht="28.5">
      <c r="A120" s="39" t="s">
        <v>187</v>
      </c>
      <c r="B120" s="47">
        <v>107</v>
      </c>
      <c r="C120" s="37" t="s">
        <v>189</v>
      </c>
      <c r="D120" s="37" t="s">
        <v>75</v>
      </c>
      <c r="E120" s="37" t="s">
        <v>73</v>
      </c>
      <c r="F120" s="67" t="s">
        <v>232</v>
      </c>
      <c r="G120" s="19">
        <f>COUNTIF($F120:$F120,[1]Bases!$A$21)</f>
        <v>1</v>
      </c>
      <c r="H120" s="24">
        <f>COUNTIF($F120:$F120,[1]Bases!$A$22)</f>
        <v>0</v>
      </c>
      <c r="I120" s="24">
        <f>COUNTIF($F120:$F120,[1]Bases!$A$20)</f>
        <v>0</v>
      </c>
      <c r="J120" s="24">
        <f t="shared" si="7"/>
        <v>1</v>
      </c>
      <c r="K120" s="24">
        <f t="shared" ref="K120:K125" si="13">G120/J120</f>
        <v>1</v>
      </c>
      <c r="L120" s="24">
        <f t="shared" si="12"/>
        <v>0</v>
      </c>
      <c r="M120" s="24">
        <f t="shared" si="12"/>
        <v>0</v>
      </c>
      <c r="N120" s="41"/>
      <c r="O120" s="41"/>
      <c r="P120" s="41"/>
      <c r="Q120" s="41"/>
    </row>
    <row r="121" spans="1:25" ht="28.5">
      <c r="A121" s="39" t="s">
        <v>187</v>
      </c>
      <c r="B121" s="47">
        <v>108</v>
      </c>
      <c r="C121" s="37" t="s">
        <v>190</v>
      </c>
      <c r="D121" s="37" t="s">
        <v>75</v>
      </c>
      <c r="E121" s="37" t="s">
        <v>73</v>
      </c>
      <c r="F121" s="67" t="s">
        <v>232</v>
      </c>
      <c r="G121" s="19">
        <f>COUNTIF($F121:$F121,[1]Bases!$A$21)</f>
        <v>1</v>
      </c>
      <c r="H121" s="24">
        <f>COUNTIF($F121:$F121,[1]Bases!$A$22)</f>
        <v>0</v>
      </c>
      <c r="I121" s="24">
        <f>COUNTIF($F121:$F121,[1]Bases!$A$20)</f>
        <v>0</v>
      </c>
      <c r="J121" s="24">
        <f t="shared" si="7"/>
        <v>1</v>
      </c>
      <c r="K121" s="24">
        <f t="shared" si="13"/>
        <v>1</v>
      </c>
      <c r="L121" s="24">
        <f t="shared" si="12"/>
        <v>0</v>
      </c>
      <c r="M121" s="24">
        <f t="shared" si="12"/>
        <v>0</v>
      </c>
      <c r="N121" s="41"/>
      <c r="O121" s="41"/>
      <c r="P121" s="41"/>
      <c r="Q121" s="41"/>
    </row>
    <row r="122" spans="1:25" ht="57">
      <c r="A122" s="39" t="s">
        <v>187</v>
      </c>
      <c r="B122" s="47">
        <v>109</v>
      </c>
      <c r="C122" s="37" t="s">
        <v>191</v>
      </c>
      <c r="D122" s="37" t="s">
        <v>75</v>
      </c>
      <c r="E122" s="37" t="s">
        <v>73</v>
      </c>
      <c r="F122" s="67" t="s">
        <v>232</v>
      </c>
      <c r="G122" s="19">
        <f>COUNTIF($F122:$F122,[1]Bases!$A$21)</f>
        <v>1</v>
      </c>
      <c r="H122" s="24">
        <f>COUNTIF($F122:$F122,[1]Bases!$A$22)</f>
        <v>0</v>
      </c>
      <c r="I122" s="24">
        <f>COUNTIF($F122:$F122,[1]Bases!$A$20)</f>
        <v>0</v>
      </c>
      <c r="J122" s="24">
        <f t="shared" si="7"/>
        <v>1</v>
      </c>
      <c r="K122" s="24">
        <f t="shared" si="13"/>
        <v>1</v>
      </c>
      <c r="L122" s="24">
        <f t="shared" si="12"/>
        <v>0</v>
      </c>
      <c r="M122" s="24">
        <f t="shared" si="12"/>
        <v>0</v>
      </c>
      <c r="N122" s="41"/>
      <c r="O122" s="41"/>
      <c r="P122" s="41"/>
      <c r="Q122" s="41"/>
    </row>
    <row r="123" spans="1:25" ht="15">
      <c r="A123" s="42" t="s">
        <v>187</v>
      </c>
      <c r="B123" s="47">
        <v>110</v>
      </c>
      <c r="C123" s="39" t="s">
        <v>192</v>
      </c>
      <c r="D123" s="37" t="s">
        <v>83</v>
      </c>
      <c r="E123" s="37" t="s">
        <v>73</v>
      </c>
      <c r="F123" s="67" t="s">
        <v>232</v>
      </c>
      <c r="G123" s="19">
        <f>COUNTIF($F123:$F123,[1]Bases!$A$21)</f>
        <v>1</v>
      </c>
      <c r="H123" s="24">
        <f>COUNTIF($F123:$F123,[1]Bases!$A$22)</f>
        <v>0</v>
      </c>
      <c r="I123" s="24">
        <f>COUNTIF($F123:$F123,[1]Bases!$A$20)</f>
        <v>0</v>
      </c>
      <c r="J123" s="24">
        <f t="shared" si="7"/>
        <v>1</v>
      </c>
      <c r="K123" s="24">
        <f t="shared" si="13"/>
        <v>1</v>
      </c>
      <c r="L123" s="24">
        <f t="shared" si="12"/>
        <v>0</v>
      </c>
      <c r="M123" s="24">
        <f t="shared" si="12"/>
        <v>0</v>
      </c>
      <c r="N123" s="41"/>
      <c r="O123" s="41"/>
      <c r="P123" s="41"/>
      <c r="Q123" s="41"/>
    </row>
    <row r="124" spans="1:25" ht="42.75">
      <c r="A124" s="39" t="s">
        <v>187</v>
      </c>
      <c r="B124" s="47">
        <v>111</v>
      </c>
      <c r="C124" s="37" t="s">
        <v>193</v>
      </c>
      <c r="D124" s="37" t="s">
        <v>83</v>
      </c>
      <c r="E124" s="37" t="s">
        <v>73</v>
      </c>
      <c r="F124" s="67" t="s">
        <v>232</v>
      </c>
      <c r="G124" s="19">
        <f>COUNTIF($F124:$F124,[1]Bases!$A$21)</f>
        <v>1</v>
      </c>
      <c r="H124" s="24">
        <f>COUNTIF($F124:$F124,[1]Bases!$A$22)</f>
        <v>0</v>
      </c>
      <c r="I124" s="24">
        <f>COUNTIF($F124:$F124,[1]Bases!$A$20)</f>
        <v>0</v>
      </c>
      <c r="J124" s="24">
        <f t="shared" si="7"/>
        <v>1</v>
      </c>
      <c r="K124" s="24">
        <f t="shared" si="13"/>
        <v>1</v>
      </c>
      <c r="L124" s="24">
        <f t="shared" si="12"/>
        <v>0</v>
      </c>
      <c r="M124" s="24">
        <f t="shared" si="12"/>
        <v>0</v>
      </c>
      <c r="N124" s="41"/>
      <c r="O124" s="41"/>
      <c r="P124" s="41"/>
      <c r="Q124" s="41"/>
    </row>
    <row r="125" spans="1:25" ht="28.5">
      <c r="A125" s="42" t="s">
        <v>187</v>
      </c>
      <c r="B125" s="47">
        <v>112</v>
      </c>
      <c r="C125" s="39" t="s">
        <v>194</v>
      </c>
      <c r="D125" s="37" t="s">
        <v>86</v>
      </c>
      <c r="E125" s="37" t="s">
        <v>73</v>
      </c>
      <c r="F125" s="67" t="s">
        <v>232</v>
      </c>
      <c r="G125" s="19">
        <f>COUNTIF($F125:$F125,[1]Bases!$A$21)</f>
        <v>1</v>
      </c>
      <c r="H125" s="24">
        <f>COUNTIF($F125:$F125,[1]Bases!$A$22)</f>
        <v>0</v>
      </c>
      <c r="I125" s="24">
        <f>COUNTIF($F125:$F125,[1]Bases!$A$20)</f>
        <v>0</v>
      </c>
      <c r="J125" s="24">
        <f t="shared" si="7"/>
        <v>1</v>
      </c>
      <c r="K125" s="24">
        <f t="shared" si="13"/>
        <v>1</v>
      </c>
      <c r="L125" s="24">
        <f t="shared" si="12"/>
        <v>0</v>
      </c>
      <c r="M125" s="24">
        <f t="shared" si="12"/>
        <v>0</v>
      </c>
      <c r="N125" s="41"/>
      <c r="O125" s="41"/>
      <c r="P125" s="41"/>
      <c r="Q125" s="41"/>
    </row>
    <row r="126" spans="1:25" ht="15" hidden="1">
      <c r="A126" s="42"/>
      <c r="B126" s="47"/>
      <c r="C126" s="39"/>
      <c r="D126" s="37"/>
      <c r="E126" s="37"/>
      <c r="F126" s="67"/>
      <c r="H126" s="24"/>
      <c r="I126" s="24"/>
      <c r="J126" s="24"/>
      <c r="K126" s="66" cm="1">
        <f t="array" ref="K126">AVERAGE(_xlfn._xlws.FILTER(K119:K125,NOT((K119:K125=0)*($F$119:$F$125="Não Se Aplica"))))</f>
        <v>1</v>
      </c>
      <c r="L126" s="66" cm="1">
        <f t="array" ref="L126">AVERAGE(_xlfn._xlws.FILTER(L119:L125,NOT((L119:L125=0)*($F$119:$F$125="Não Se Aplica"))))</f>
        <v>0</v>
      </c>
      <c r="M126" s="66" cm="1">
        <f t="array" ref="M126">AVERAGE(_xlfn._xlws.FILTER(M119:M125,NOT((M119:M125=0)*($F$119:$F$125="Não Se Aplica"))))</f>
        <v>0</v>
      </c>
      <c r="N126" s="41"/>
      <c r="O126" s="41"/>
      <c r="P126" s="41"/>
      <c r="Q126" s="41"/>
    </row>
    <row r="127" spans="1:25" ht="28.5">
      <c r="A127" s="42" t="s">
        <v>195</v>
      </c>
      <c r="B127" s="56">
        <v>113</v>
      </c>
      <c r="C127" s="42" t="s">
        <v>196</v>
      </c>
      <c r="D127" s="49" t="s">
        <v>72</v>
      </c>
      <c r="E127" s="49" t="s">
        <v>73</v>
      </c>
      <c r="F127" s="67" t="s">
        <v>232</v>
      </c>
      <c r="G127" s="19">
        <f>COUNTIF($F127:$F127,[1]Bases!$A$21)</f>
        <v>1</v>
      </c>
      <c r="H127" s="24">
        <f>COUNTIF($F127:$F127,[1]Bases!$A$22)</f>
        <v>0</v>
      </c>
      <c r="I127" s="24">
        <f>COUNTIF($F127:$F127,[1]Bases!$A$20)</f>
        <v>0</v>
      </c>
      <c r="J127" s="24">
        <f t="shared" si="7"/>
        <v>1</v>
      </c>
      <c r="K127" s="24">
        <f>G127/J127</f>
        <v>1</v>
      </c>
      <c r="L127" s="24">
        <f t="shared" si="12"/>
        <v>0</v>
      </c>
      <c r="M127" s="24">
        <f t="shared" si="12"/>
        <v>0</v>
      </c>
      <c r="N127" s="41"/>
      <c r="O127" s="41"/>
      <c r="P127" s="41"/>
      <c r="Q127" s="41"/>
    </row>
    <row r="128" spans="1:25" ht="42.75">
      <c r="A128" s="42" t="s">
        <v>195</v>
      </c>
      <c r="B128" s="56">
        <v>114</v>
      </c>
      <c r="C128" s="48" t="s">
        <v>197</v>
      </c>
      <c r="D128" s="49" t="s">
        <v>83</v>
      </c>
      <c r="E128" s="49" t="s">
        <v>73</v>
      </c>
      <c r="F128" s="67" t="s">
        <v>232</v>
      </c>
      <c r="G128" s="19">
        <f>COUNTIF($F128:$F128,[1]Bases!$A$21)</f>
        <v>1</v>
      </c>
      <c r="H128" s="24">
        <f>COUNTIF($F128:$F128,[1]Bases!$A$22)</f>
        <v>0</v>
      </c>
      <c r="I128" s="24">
        <f>COUNTIF($F128:$F128,[1]Bases!$A$20)</f>
        <v>0</v>
      </c>
      <c r="J128" s="24">
        <f t="shared" si="7"/>
        <v>1</v>
      </c>
      <c r="K128" s="24">
        <f>G128/J128</f>
        <v>1</v>
      </c>
      <c r="L128" s="24">
        <f t="shared" si="12"/>
        <v>0</v>
      </c>
      <c r="M128" s="24">
        <f t="shared" si="12"/>
        <v>0</v>
      </c>
      <c r="N128" s="41"/>
      <c r="O128" s="41"/>
      <c r="P128" s="41"/>
      <c r="Q128" s="41"/>
    </row>
    <row r="129" spans="1:17" ht="15" hidden="1">
      <c r="A129" s="42"/>
      <c r="B129" s="56"/>
      <c r="C129" s="48"/>
      <c r="D129" s="49"/>
      <c r="E129" s="49"/>
      <c r="F129" s="67" t="s">
        <v>232</v>
      </c>
      <c r="H129" s="24"/>
      <c r="I129" s="24"/>
      <c r="J129" s="24"/>
      <c r="K129" s="66" cm="1">
        <f t="array" ref="K129">AVERAGE(_xlfn._xlws.FILTER(K127:K128,NOT((K127:K128=0)*($F$127:$F$128="Não Se Aplica"))))</f>
        <v>1</v>
      </c>
      <c r="L129" s="66" cm="1">
        <f t="array" ref="L129">AVERAGE(_xlfn._xlws.FILTER(L127:L128,NOT((L127:L128=0)*($F$127:$F$128="Não Se Aplica"))))</f>
        <v>0</v>
      </c>
      <c r="M129" s="66" cm="1">
        <f t="array" ref="M129">AVERAGE(_xlfn._xlws.FILTER(M127:M128,NOT((M127:M128=0)*($F$127:$F$128="Não Se Aplica"))))</f>
        <v>0</v>
      </c>
      <c r="N129" s="41"/>
      <c r="O129" s="41"/>
      <c r="P129" s="41"/>
      <c r="Q129" s="41"/>
    </row>
    <row r="130" spans="1:17" ht="42.75">
      <c r="A130" s="39" t="s">
        <v>198</v>
      </c>
      <c r="B130" s="47">
        <v>115</v>
      </c>
      <c r="C130" s="37" t="s">
        <v>199</v>
      </c>
      <c r="D130" s="37" t="s">
        <v>72</v>
      </c>
      <c r="E130" s="37" t="s">
        <v>73</v>
      </c>
      <c r="F130" s="67" t="s">
        <v>232</v>
      </c>
      <c r="G130" s="19">
        <f>COUNTIF($F130:$F130,[1]Bases!$A$21)</f>
        <v>1</v>
      </c>
      <c r="H130" s="24">
        <f>COUNTIF($F130:$F130,[1]Bases!$A$22)</f>
        <v>0</v>
      </c>
      <c r="I130" s="24">
        <f>COUNTIF($F130:$F130,[1]Bases!$A$20)</f>
        <v>0</v>
      </c>
      <c r="J130" s="24">
        <f t="shared" si="7"/>
        <v>1</v>
      </c>
      <c r="K130" s="24">
        <f>G130/J130</f>
        <v>1</v>
      </c>
      <c r="L130" s="24">
        <f t="shared" si="12"/>
        <v>0</v>
      </c>
      <c r="M130" s="24">
        <f t="shared" si="12"/>
        <v>0</v>
      </c>
      <c r="N130" s="41"/>
      <c r="O130" s="41"/>
      <c r="P130" s="41"/>
      <c r="Q130" s="41"/>
    </row>
    <row r="131" spans="1:17" ht="42.75">
      <c r="A131" s="39" t="s">
        <v>198</v>
      </c>
      <c r="B131" s="47">
        <v>116</v>
      </c>
      <c r="C131" s="37" t="s">
        <v>200</v>
      </c>
      <c r="D131" s="37" t="s">
        <v>72</v>
      </c>
      <c r="E131" s="37" t="s">
        <v>73</v>
      </c>
      <c r="F131" s="67" t="s">
        <v>232</v>
      </c>
      <c r="G131" s="19">
        <f>COUNTIF($F131:$F131,[1]Bases!$A$21)</f>
        <v>1</v>
      </c>
      <c r="H131" s="24">
        <f>COUNTIF($F131:$F131,[1]Bases!$A$22)</f>
        <v>0</v>
      </c>
      <c r="I131" s="24">
        <f>COUNTIF($F131:$F131,[1]Bases!$A$20)</f>
        <v>0</v>
      </c>
      <c r="J131" s="24">
        <f t="shared" si="7"/>
        <v>1</v>
      </c>
      <c r="K131" s="24">
        <f t="shared" ref="K131:K136" si="14">G131/J131</f>
        <v>1</v>
      </c>
      <c r="L131" s="24">
        <f t="shared" si="12"/>
        <v>0</v>
      </c>
      <c r="M131" s="24">
        <f t="shared" si="12"/>
        <v>0</v>
      </c>
      <c r="N131" s="41"/>
      <c r="O131" s="41"/>
      <c r="P131" s="41"/>
      <c r="Q131" s="41"/>
    </row>
    <row r="132" spans="1:17" ht="57">
      <c r="A132" s="39" t="s">
        <v>198</v>
      </c>
      <c r="B132" s="47">
        <v>117</v>
      </c>
      <c r="C132" s="39" t="s">
        <v>201</v>
      </c>
      <c r="D132" s="37" t="s">
        <v>75</v>
      </c>
      <c r="E132" s="37" t="s">
        <v>73</v>
      </c>
      <c r="F132" s="67" t="s">
        <v>232</v>
      </c>
      <c r="G132" s="19">
        <f>COUNTIF($F132:$F132,[1]Bases!$A$21)</f>
        <v>1</v>
      </c>
      <c r="H132" s="24">
        <f>COUNTIF($F132:$F132,[1]Bases!$A$22)</f>
        <v>0</v>
      </c>
      <c r="I132" s="24">
        <f>COUNTIF($F132:$F132,[1]Bases!$A$20)</f>
        <v>0</v>
      </c>
      <c r="J132" s="24">
        <f t="shared" si="7"/>
        <v>1</v>
      </c>
      <c r="K132" s="24">
        <f t="shared" si="14"/>
        <v>1</v>
      </c>
      <c r="L132" s="24">
        <f t="shared" si="12"/>
        <v>0</v>
      </c>
      <c r="M132" s="24">
        <f t="shared" si="12"/>
        <v>0</v>
      </c>
      <c r="N132" s="41"/>
      <c r="O132" s="41"/>
      <c r="P132" s="41"/>
      <c r="Q132" s="41"/>
    </row>
    <row r="133" spans="1:17" ht="28.5">
      <c r="A133" s="39" t="s">
        <v>198</v>
      </c>
      <c r="B133" s="47">
        <v>118</v>
      </c>
      <c r="C133" s="39" t="s">
        <v>202</v>
      </c>
      <c r="D133" s="37" t="s">
        <v>83</v>
      </c>
      <c r="E133" s="37" t="s">
        <v>73</v>
      </c>
      <c r="F133" s="67" t="s">
        <v>232</v>
      </c>
      <c r="G133" s="19">
        <f>COUNTIF($F133:$F133,[1]Bases!$A$21)</f>
        <v>1</v>
      </c>
      <c r="H133" s="24">
        <f>COUNTIF($F133:$F133,[1]Bases!$A$22)</f>
        <v>0</v>
      </c>
      <c r="I133" s="24">
        <f>COUNTIF($F133:$F133,[1]Bases!$A$20)</f>
        <v>0</v>
      </c>
      <c r="J133" s="24">
        <f t="shared" si="7"/>
        <v>1</v>
      </c>
      <c r="K133" s="24">
        <f t="shared" si="14"/>
        <v>1</v>
      </c>
      <c r="L133" s="24">
        <f t="shared" si="12"/>
        <v>0</v>
      </c>
      <c r="M133" s="24">
        <f t="shared" si="12"/>
        <v>0</v>
      </c>
      <c r="N133" s="41"/>
      <c r="O133" s="41"/>
      <c r="P133" s="41"/>
      <c r="Q133" s="41"/>
    </row>
    <row r="134" spans="1:17" ht="42.75">
      <c r="A134" s="39" t="s">
        <v>198</v>
      </c>
      <c r="B134" s="47">
        <v>119</v>
      </c>
      <c r="C134" s="37" t="s">
        <v>203</v>
      </c>
      <c r="D134" s="37" t="s">
        <v>83</v>
      </c>
      <c r="E134" s="37" t="s">
        <v>73</v>
      </c>
      <c r="F134" s="67" t="s">
        <v>232</v>
      </c>
      <c r="G134" s="19">
        <f>COUNTIF($F134:$F134,[1]Bases!$A$21)</f>
        <v>1</v>
      </c>
      <c r="H134" s="24">
        <f>COUNTIF($F134:$F134,[1]Bases!$A$22)</f>
        <v>0</v>
      </c>
      <c r="I134" s="24">
        <f>COUNTIF($F134:$F134,[1]Bases!$A$20)</f>
        <v>0</v>
      </c>
      <c r="J134" s="24">
        <f t="shared" si="7"/>
        <v>1</v>
      </c>
      <c r="K134" s="24">
        <f t="shared" si="14"/>
        <v>1</v>
      </c>
      <c r="L134" s="24">
        <f t="shared" si="12"/>
        <v>0</v>
      </c>
      <c r="M134" s="24">
        <f t="shared" si="12"/>
        <v>0</v>
      </c>
      <c r="N134" s="41"/>
      <c r="O134" s="41"/>
      <c r="P134" s="41"/>
      <c r="Q134" s="41"/>
    </row>
    <row r="135" spans="1:17" ht="28.5">
      <c r="A135" s="39" t="s">
        <v>198</v>
      </c>
      <c r="B135" s="47">
        <v>120</v>
      </c>
      <c r="C135" s="39" t="s">
        <v>204</v>
      </c>
      <c r="D135" s="37" t="s">
        <v>83</v>
      </c>
      <c r="E135" s="37" t="s">
        <v>73</v>
      </c>
      <c r="F135" s="67" t="s">
        <v>232</v>
      </c>
      <c r="G135" s="19">
        <f>COUNTIF($F135:$F135,[1]Bases!$A$21)</f>
        <v>1</v>
      </c>
      <c r="H135" s="24">
        <f>COUNTIF($F135:$F135,[1]Bases!$A$22)</f>
        <v>0</v>
      </c>
      <c r="I135" s="24">
        <f>COUNTIF($F135:$F135,[1]Bases!$A$20)</f>
        <v>0</v>
      </c>
      <c r="J135" s="24">
        <f t="shared" si="7"/>
        <v>1</v>
      </c>
      <c r="K135" s="24">
        <f t="shared" si="14"/>
        <v>1</v>
      </c>
      <c r="L135" s="24">
        <f t="shared" si="12"/>
        <v>0</v>
      </c>
      <c r="M135" s="24">
        <f t="shared" si="12"/>
        <v>0</v>
      </c>
      <c r="N135" s="41"/>
      <c r="O135" s="41"/>
      <c r="P135" s="41"/>
      <c r="Q135" s="41"/>
    </row>
    <row r="136" spans="1:17" ht="28.5">
      <c r="A136" s="42" t="s">
        <v>198</v>
      </c>
      <c r="B136" s="47">
        <v>121</v>
      </c>
      <c r="C136" s="37" t="s">
        <v>205</v>
      </c>
      <c r="D136" s="37" t="s">
        <v>86</v>
      </c>
      <c r="E136" s="37" t="s">
        <v>73</v>
      </c>
      <c r="F136" s="67" t="s">
        <v>232</v>
      </c>
      <c r="G136" s="19">
        <f>COUNTIF($F136:$F136,[1]Bases!$A$21)</f>
        <v>1</v>
      </c>
      <c r="H136" s="24">
        <f>COUNTIF($F136:$F136,[1]Bases!$A$22)</f>
        <v>0</v>
      </c>
      <c r="I136" s="24">
        <f>COUNTIF($F136:$F136,[1]Bases!$A$20)</f>
        <v>0</v>
      </c>
      <c r="J136" s="24">
        <f t="shared" si="7"/>
        <v>1</v>
      </c>
      <c r="K136" s="24">
        <f t="shared" si="14"/>
        <v>1</v>
      </c>
      <c r="L136" s="24">
        <f t="shared" si="12"/>
        <v>0</v>
      </c>
      <c r="M136" s="24">
        <f t="shared" si="12"/>
        <v>0</v>
      </c>
      <c r="N136" s="41"/>
      <c r="O136" s="41"/>
      <c r="P136" s="41"/>
      <c r="Q136" s="41"/>
    </row>
    <row r="137" spans="1:17" ht="15" hidden="1">
      <c r="A137" s="42"/>
      <c r="B137" s="47"/>
      <c r="C137" s="37"/>
      <c r="D137" s="37"/>
      <c r="E137" s="37"/>
      <c r="F137" s="67" t="s">
        <v>232</v>
      </c>
      <c r="H137" s="24"/>
      <c r="I137" s="24"/>
      <c r="J137" s="24"/>
      <c r="K137" s="66" cm="1">
        <f t="array" ref="K137">AVERAGE(_xlfn._xlws.FILTER(K130:K136,NOT((K130:K136=0)*($F$130:$F$136="Não Se Aplica"))))</f>
        <v>1</v>
      </c>
      <c r="L137" s="66" cm="1">
        <f t="array" ref="L137">AVERAGE(_xlfn._xlws.FILTER(L130:L136,NOT((L130:L136=0)*($F$130:$F$136="Não Se Aplica"))))</f>
        <v>0</v>
      </c>
      <c r="M137" s="66" cm="1">
        <f t="array" ref="M137">AVERAGE(_xlfn._xlws.FILTER(M130:M136,NOT((M130:M136=0)*($F$130:$F$136="Não Se Aplica"))))</f>
        <v>0</v>
      </c>
      <c r="N137" s="41"/>
      <c r="O137" s="41"/>
      <c r="P137" s="41"/>
      <c r="Q137" s="41"/>
    </row>
    <row r="138" spans="1:17" ht="28.5">
      <c r="A138" s="39" t="s">
        <v>206</v>
      </c>
      <c r="B138" s="47">
        <v>122</v>
      </c>
      <c r="C138" s="39" t="s">
        <v>207</v>
      </c>
      <c r="D138" s="37" t="s">
        <v>75</v>
      </c>
      <c r="E138" s="37" t="s">
        <v>73</v>
      </c>
      <c r="F138" s="67" t="s">
        <v>232</v>
      </c>
      <c r="G138" s="19">
        <f>COUNTIF($F138:$F138,[1]Bases!$A$21)</f>
        <v>1</v>
      </c>
      <c r="H138" s="24">
        <f>COUNTIF($F138:$F138,[1]Bases!$A$22)</f>
        <v>0</v>
      </c>
      <c r="I138" s="24">
        <f>COUNTIF($F138:$F138,[1]Bases!$A$20)</f>
        <v>0</v>
      </c>
      <c r="J138" s="24">
        <f t="shared" ref="J138:J145" si="15">COUNTA(F138:F138)</f>
        <v>1</v>
      </c>
      <c r="K138" s="24">
        <f>G138/J138</f>
        <v>1</v>
      </c>
      <c r="L138" s="24">
        <f t="shared" si="12"/>
        <v>0</v>
      </c>
      <c r="M138" s="24">
        <f t="shared" si="12"/>
        <v>0</v>
      </c>
      <c r="N138" s="41"/>
      <c r="O138" s="41"/>
      <c r="P138" s="41"/>
      <c r="Q138" s="41"/>
    </row>
    <row r="139" spans="1:17" ht="28.5">
      <c r="A139" s="39" t="s">
        <v>206</v>
      </c>
      <c r="B139" s="47">
        <v>123</v>
      </c>
      <c r="C139" s="39" t="s">
        <v>208</v>
      </c>
      <c r="D139" s="37" t="s">
        <v>83</v>
      </c>
      <c r="E139" s="37" t="s">
        <v>73</v>
      </c>
      <c r="F139" s="67" t="s">
        <v>232</v>
      </c>
      <c r="G139" s="19">
        <f>COUNTIF($F139:$F139,[1]Bases!$A$21)</f>
        <v>1</v>
      </c>
      <c r="H139" s="24">
        <f>COUNTIF($F139:$F139,[1]Bases!$A$22)</f>
        <v>0</v>
      </c>
      <c r="I139" s="24">
        <f>COUNTIF($F139:$F139,[1]Bases!$A$20)</f>
        <v>0</v>
      </c>
      <c r="J139" s="24">
        <f t="shared" si="15"/>
        <v>1</v>
      </c>
      <c r="K139" s="24">
        <f t="shared" ref="K139:K141" si="16">G139/J139</f>
        <v>1</v>
      </c>
      <c r="L139" s="24">
        <f t="shared" si="12"/>
        <v>0</v>
      </c>
      <c r="M139" s="24">
        <f t="shared" si="12"/>
        <v>0</v>
      </c>
      <c r="N139" s="41"/>
      <c r="O139" s="41"/>
      <c r="P139" s="41"/>
      <c r="Q139" s="41"/>
    </row>
    <row r="140" spans="1:17" ht="42.75">
      <c r="A140" s="39" t="s">
        <v>206</v>
      </c>
      <c r="B140" s="47">
        <v>124</v>
      </c>
      <c r="C140" s="39" t="s">
        <v>209</v>
      </c>
      <c r="D140" s="37" t="s">
        <v>86</v>
      </c>
      <c r="E140" s="37" t="s">
        <v>73</v>
      </c>
      <c r="F140" s="67" t="s">
        <v>232</v>
      </c>
      <c r="G140" s="19">
        <f>COUNTIF($F140:$F140,[1]Bases!$A$21)</f>
        <v>1</v>
      </c>
      <c r="H140" s="24">
        <f>COUNTIF($F140:$F140,[1]Bases!$A$22)</f>
        <v>0</v>
      </c>
      <c r="I140" s="24">
        <f>COUNTIF($F140:$F140,[1]Bases!$A$20)</f>
        <v>0</v>
      </c>
      <c r="J140" s="24">
        <f t="shared" si="15"/>
        <v>1</v>
      </c>
      <c r="K140" s="24">
        <f t="shared" si="16"/>
        <v>1</v>
      </c>
      <c r="L140" s="24">
        <f t="shared" si="12"/>
        <v>0</v>
      </c>
      <c r="M140" s="24">
        <f t="shared" si="12"/>
        <v>0</v>
      </c>
      <c r="N140" s="41"/>
      <c r="O140" s="41"/>
      <c r="P140" s="41"/>
      <c r="Q140" s="41"/>
    </row>
    <row r="141" spans="1:17" ht="28.5">
      <c r="A141" s="39" t="s">
        <v>206</v>
      </c>
      <c r="B141" s="47">
        <v>125</v>
      </c>
      <c r="C141" s="39" t="s">
        <v>210</v>
      </c>
      <c r="D141" s="37" t="s">
        <v>72</v>
      </c>
      <c r="E141" s="37" t="s">
        <v>73</v>
      </c>
      <c r="F141" s="67" t="s">
        <v>232</v>
      </c>
      <c r="G141" s="19">
        <f>COUNTIF($F141:$F141,[1]Bases!$A$21)</f>
        <v>1</v>
      </c>
      <c r="H141" s="24">
        <f>COUNTIF($F141:$F141,[1]Bases!$A$22)</f>
        <v>0</v>
      </c>
      <c r="I141" s="24">
        <f>COUNTIF($F141:$F141,[1]Bases!$A$20)</f>
        <v>0</v>
      </c>
      <c r="J141" s="24">
        <f t="shared" si="15"/>
        <v>1</v>
      </c>
      <c r="K141" s="24">
        <f t="shared" si="16"/>
        <v>1</v>
      </c>
      <c r="L141" s="24">
        <f t="shared" si="12"/>
        <v>0</v>
      </c>
      <c r="M141" s="24">
        <f t="shared" si="12"/>
        <v>0</v>
      </c>
      <c r="N141" s="41"/>
      <c r="O141" s="41"/>
      <c r="P141" s="41"/>
      <c r="Q141" s="41"/>
    </row>
    <row r="142" spans="1:17" ht="15" hidden="1">
      <c r="A142" s="39"/>
      <c r="B142" s="47"/>
      <c r="C142" s="39"/>
      <c r="D142" s="37"/>
      <c r="E142" s="37"/>
      <c r="F142" s="67"/>
      <c r="H142" s="24"/>
      <c r="I142" s="24"/>
      <c r="J142" s="24"/>
      <c r="K142" s="66" cm="1">
        <f t="array" ref="K142">AVERAGE(_xlfn._xlws.FILTER(K138:K141,NOT((K138:K141=0)*($F$138:$F$141="Não Se Aplica"))))</f>
        <v>1</v>
      </c>
      <c r="L142" s="66" cm="1">
        <f t="array" ref="L142">AVERAGE(_xlfn._xlws.FILTER(L138:L141,NOT((L138:L141=0)*($F$138:$F$141="Não Se Aplica"))))</f>
        <v>0</v>
      </c>
      <c r="M142" s="66" cm="1">
        <f t="array" ref="M142">AVERAGE(_xlfn._xlws.FILTER(M138:M141,NOT((M138:M141=0)*($F$138:$F$141="Não Se Aplica"))))</f>
        <v>0</v>
      </c>
      <c r="N142" s="41"/>
      <c r="O142" s="41"/>
      <c r="P142" s="41"/>
      <c r="Q142" s="41"/>
    </row>
    <row r="143" spans="1:17" ht="28.5">
      <c r="A143" s="39" t="s">
        <v>211</v>
      </c>
      <c r="B143" s="47">
        <v>126</v>
      </c>
      <c r="C143" s="51" t="s">
        <v>212</v>
      </c>
      <c r="D143" s="37" t="s">
        <v>75</v>
      </c>
      <c r="E143" s="37" t="s">
        <v>73</v>
      </c>
      <c r="F143" s="67" t="s">
        <v>232</v>
      </c>
      <c r="G143" s="19">
        <f>COUNTIF($F143:$F143,[1]Bases!$A$21)</f>
        <v>1</v>
      </c>
      <c r="H143" s="24">
        <f>COUNTIF($F143:$F143,[1]Bases!$A$22)</f>
        <v>0</v>
      </c>
      <c r="I143" s="24">
        <f>COUNTIF($F143:$F143,[1]Bases!$A$20)</f>
        <v>0</v>
      </c>
      <c r="J143" s="24">
        <f t="shared" si="15"/>
        <v>1</v>
      </c>
      <c r="K143" s="24">
        <f>G143/J143</f>
        <v>1</v>
      </c>
      <c r="L143" s="24">
        <f t="shared" si="12"/>
        <v>0</v>
      </c>
      <c r="M143" s="24">
        <f t="shared" si="12"/>
        <v>0</v>
      </c>
      <c r="N143" s="39"/>
      <c r="O143" s="41"/>
      <c r="P143" s="41"/>
      <c r="Q143" s="41"/>
    </row>
    <row r="144" spans="1:17" ht="42.75">
      <c r="A144" s="39" t="s">
        <v>211</v>
      </c>
      <c r="B144" s="47">
        <v>127</v>
      </c>
      <c r="C144" s="52" t="s">
        <v>213</v>
      </c>
      <c r="D144" s="37" t="s">
        <v>75</v>
      </c>
      <c r="E144" s="37" t="s">
        <v>73</v>
      </c>
      <c r="F144" s="67" t="s">
        <v>232</v>
      </c>
      <c r="G144" s="19">
        <f>COUNTIF($F144:$F144,[1]Bases!$A$21)</f>
        <v>1</v>
      </c>
      <c r="H144" s="24">
        <f>COUNTIF($F144:$F144,[1]Bases!$A$22)</f>
        <v>0</v>
      </c>
      <c r="I144" s="24">
        <f>COUNTIF($F144:$F144,[1]Bases!$A$20)</f>
        <v>0</v>
      </c>
      <c r="J144" s="24">
        <f t="shared" si="15"/>
        <v>1</v>
      </c>
      <c r="K144" s="24">
        <f t="shared" ref="K144:K145" si="17">G144/J144</f>
        <v>1</v>
      </c>
      <c r="L144" s="24">
        <f t="shared" si="12"/>
        <v>0</v>
      </c>
      <c r="M144" s="24">
        <f t="shared" si="12"/>
        <v>0</v>
      </c>
      <c r="N144" s="39"/>
      <c r="O144" s="41"/>
      <c r="P144" s="41"/>
      <c r="Q144" s="41"/>
    </row>
    <row r="145" spans="1:17" ht="71.25">
      <c r="A145" s="39" t="s">
        <v>211</v>
      </c>
      <c r="B145" s="47">
        <v>128</v>
      </c>
      <c r="C145" s="37" t="s">
        <v>214</v>
      </c>
      <c r="D145" s="37" t="s">
        <v>75</v>
      </c>
      <c r="E145" s="37" t="s">
        <v>73</v>
      </c>
      <c r="F145" s="67" t="s">
        <v>232</v>
      </c>
      <c r="G145" s="19">
        <f>COUNTIF($F145:$F145,[1]Bases!$A$21)</f>
        <v>1</v>
      </c>
      <c r="H145" s="24">
        <f>COUNTIF($F145:$F145,[1]Bases!$A$22)</f>
        <v>0</v>
      </c>
      <c r="I145" s="24">
        <f>COUNTIF($F145:$F145,[1]Bases!$A$20)</f>
        <v>0</v>
      </c>
      <c r="J145" s="24">
        <f t="shared" si="15"/>
        <v>1</v>
      </c>
      <c r="K145" s="24">
        <f t="shared" si="17"/>
        <v>1</v>
      </c>
      <c r="L145" s="24">
        <f t="shared" si="12"/>
        <v>0</v>
      </c>
      <c r="M145" s="24">
        <f t="shared" si="12"/>
        <v>0</v>
      </c>
      <c r="N145" s="39"/>
      <c r="O145" s="41"/>
      <c r="P145" s="41"/>
      <c r="Q145" s="41"/>
    </row>
    <row r="146" spans="1:17" ht="15">
      <c r="D146" s="23"/>
      <c r="E146" s="23"/>
      <c r="F146" s="23"/>
      <c r="G146" s="24"/>
      <c r="H146" s="24"/>
      <c r="I146" s="24"/>
      <c r="J146" s="24"/>
      <c r="K146" s="66" cm="1">
        <f t="array" ref="K146">AVERAGE(_xlfn._xlws.FILTER(K143:K145,NOT((K143:K145=0)*($F$143:$F$145="Não Se Aplica"))))</f>
        <v>1</v>
      </c>
      <c r="L146" s="66">
        <f t="shared" ref="L146" si="18">AVERAGE(L143:L145)</f>
        <v>0</v>
      </c>
      <c r="M146" s="66" cm="1">
        <f t="array" ref="M146">AVERAGE(_xlfn._xlws.FILTER(M143:M145,NOT((M143:M145=0)*(F143:F145="Não Se Aplica"))))</f>
        <v>0</v>
      </c>
      <c r="N146" s="24"/>
      <c r="O146" s="24"/>
      <c r="P146" s="24"/>
      <c r="Q146" s="24"/>
    </row>
    <row r="147" spans="1:17" ht="15">
      <c r="D147" s="23"/>
      <c r="E147" s="23"/>
      <c r="F147" s="23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</row>
    <row r="148" spans="1:17" ht="15">
      <c r="D148" s="23"/>
      <c r="E148" s="23"/>
      <c r="F148" s="23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</row>
    <row r="149" spans="1:17" ht="15">
      <c r="D149" s="23"/>
      <c r="E149" s="23"/>
      <c r="F149" s="23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</row>
    <row r="150" spans="1:17" ht="15">
      <c r="D150" s="23"/>
      <c r="E150" s="23"/>
      <c r="F150" s="23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</row>
    <row r="151" spans="1:17" ht="15">
      <c r="D151" s="23"/>
      <c r="E151" s="23"/>
      <c r="F151" s="23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>
      <c r="D152" s="23"/>
      <c r="E152" s="23"/>
      <c r="F152" s="23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</row>
    <row r="153" spans="1:17" ht="15">
      <c r="D153" s="23"/>
      <c r="E153" s="23"/>
      <c r="F153" s="23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</row>
    <row r="154" spans="1:17" ht="15">
      <c r="D154" s="23"/>
      <c r="E154" s="23"/>
      <c r="F154" s="23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</row>
    <row r="155" spans="1:17" ht="15">
      <c r="D155" s="23"/>
      <c r="E155" s="23"/>
      <c r="F155" s="23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</row>
    <row r="156" spans="1:17" ht="15">
      <c r="D156" s="23"/>
      <c r="E156" s="23"/>
      <c r="F156" s="23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</row>
    <row r="157" spans="1:17" ht="15">
      <c r="D157" s="23"/>
      <c r="E157" s="23"/>
      <c r="F157" s="23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</row>
    <row r="158" spans="1:17" ht="15">
      <c r="D158" s="23"/>
      <c r="E158" s="23"/>
      <c r="F158" s="23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</row>
    <row r="159" spans="1:17" ht="15">
      <c r="D159" s="23"/>
      <c r="E159" s="23"/>
      <c r="F159" s="23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>
      <c r="D160" s="23"/>
      <c r="E160" s="23"/>
      <c r="F160" s="23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</row>
    <row r="161" spans="4:17" ht="15">
      <c r="D161" s="23"/>
      <c r="E161" s="23"/>
      <c r="F161" s="23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</row>
    <row r="162" spans="4:17" ht="15">
      <c r="D162" s="23"/>
      <c r="E162" s="23"/>
      <c r="F162" s="23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</row>
    <row r="163" spans="4:17" ht="15">
      <c r="D163" s="23"/>
      <c r="E163" s="23"/>
      <c r="F163" s="23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4:17" ht="15">
      <c r="D164" s="23"/>
      <c r="E164" s="23"/>
      <c r="F164" s="23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4:17" ht="15">
      <c r="D165" s="23"/>
      <c r="E165" s="23"/>
      <c r="F165" s="23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</row>
    <row r="166" spans="4:17" ht="15">
      <c r="D166" s="23"/>
      <c r="E166" s="23"/>
      <c r="F166" s="23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</row>
    <row r="167" spans="4:17" ht="15">
      <c r="D167" s="23"/>
      <c r="E167" s="23"/>
      <c r="F167" s="23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</row>
    <row r="168" spans="4:17" ht="15">
      <c r="D168" s="23"/>
      <c r="E168" s="23"/>
      <c r="F168" s="23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</row>
    <row r="169" spans="4:17" ht="15">
      <c r="D169" s="23"/>
      <c r="E169" s="23"/>
      <c r="F169" s="23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</row>
    <row r="170" spans="4:17" ht="15">
      <c r="D170" s="23"/>
      <c r="E170" s="23"/>
      <c r="F170" s="23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</row>
    <row r="171" spans="4:17" ht="15">
      <c r="D171" s="23"/>
      <c r="E171" s="23"/>
      <c r="F171" s="23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</row>
    <row r="172" spans="4:17" ht="15">
      <c r="D172" s="23"/>
      <c r="E172" s="23"/>
      <c r="F172" s="23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</row>
    <row r="173" spans="4:17" ht="15">
      <c r="D173" s="23"/>
      <c r="E173" s="23"/>
      <c r="F173" s="23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4:17" ht="15">
      <c r="D174" s="23"/>
      <c r="E174" s="23"/>
      <c r="F174" s="23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</row>
    <row r="175" spans="4:17" ht="15">
      <c r="D175" s="23"/>
      <c r="E175" s="23"/>
      <c r="F175" s="23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</row>
    <row r="176" spans="4:17" ht="15">
      <c r="D176" s="23"/>
      <c r="E176" s="23"/>
      <c r="F176" s="23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</row>
    <row r="177" spans="4:17" ht="15">
      <c r="D177" s="23"/>
      <c r="E177" s="23"/>
      <c r="F177" s="23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</row>
    <row r="178" spans="4:17" ht="15">
      <c r="D178" s="23"/>
      <c r="E178" s="23"/>
      <c r="F178" s="23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</row>
    <row r="179" spans="4:17" ht="15">
      <c r="D179" s="23"/>
      <c r="E179" s="23"/>
      <c r="F179" s="23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4:17" ht="15">
      <c r="D180" s="23"/>
      <c r="E180" s="23"/>
      <c r="F180" s="23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4:17" ht="15">
      <c r="D181" s="23"/>
      <c r="E181" s="23"/>
      <c r="F181" s="23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</row>
    <row r="182" spans="4:17" ht="15">
      <c r="D182" s="23"/>
      <c r="E182" s="23"/>
      <c r="F182" s="23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</row>
    <row r="183" spans="4:17" ht="15">
      <c r="D183" s="23"/>
      <c r="E183" s="23"/>
      <c r="F183" s="23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</row>
    <row r="184" spans="4:17" ht="15">
      <c r="D184" s="23"/>
      <c r="E184" s="23"/>
      <c r="F184" s="23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</row>
    <row r="185" spans="4:17" ht="15">
      <c r="D185" s="23"/>
      <c r="E185" s="23"/>
      <c r="F185" s="23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</row>
    <row r="186" spans="4:17" ht="15">
      <c r="D186" s="23"/>
      <c r="E186" s="23"/>
      <c r="F186" s="23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</row>
    <row r="187" spans="4:17" ht="15">
      <c r="D187" s="23"/>
      <c r="E187" s="23"/>
      <c r="F187" s="23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</row>
    <row r="188" spans="4:17" ht="15">
      <c r="D188" s="23"/>
      <c r="E188" s="23"/>
      <c r="F188" s="23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</row>
    <row r="189" spans="4:17" ht="15">
      <c r="D189" s="23"/>
      <c r="E189" s="23"/>
      <c r="F189" s="23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4:17" ht="15">
      <c r="D190" s="23"/>
      <c r="E190" s="23"/>
      <c r="F190" s="23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</row>
    <row r="191" spans="4:17" ht="15">
      <c r="D191" s="23"/>
      <c r="E191" s="23"/>
      <c r="F191" s="23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</row>
    <row r="192" spans="4:17" ht="15">
      <c r="D192" s="23"/>
      <c r="E192" s="23"/>
      <c r="F192" s="23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</row>
    <row r="193" spans="4:17" ht="15">
      <c r="D193" s="23"/>
      <c r="E193" s="23"/>
      <c r="F193" s="23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</row>
    <row r="194" spans="4:17" ht="15">
      <c r="D194" s="23"/>
      <c r="E194" s="23"/>
      <c r="F194" s="23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</row>
    <row r="195" spans="4:17" ht="15">
      <c r="D195" s="23"/>
      <c r="E195" s="23"/>
      <c r="F195" s="23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</row>
    <row r="196" spans="4:17" ht="15">
      <c r="D196" s="23"/>
      <c r="E196" s="23"/>
      <c r="F196" s="23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</row>
    <row r="197" spans="4:17" ht="15">
      <c r="D197" s="23"/>
      <c r="E197" s="23"/>
      <c r="F197" s="23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</row>
    <row r="198" spans="4:17" ht="15">
      <c r="D198" s="23"/>
      <c r="E198" s="23"/>
      <c r="F198" s="23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</row>
    <row r="199" spans="4:17" ht="15">
      <c r="D199" s="23"/>
      <c r="E199" s="23"/>
      <c r="F199" s="23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</row>
    <row r="200" spans="4:17" ht="15">
      <c r="D200" s="23"/>
      <c r="E200" s="23"/>
      <c r="F200" s="23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</row>
    <row r="201" spans="4:17" ht="15">
      <c r="D201" s="23"/>
      <c r="E201" s="23"/>
      <c r="F201" s="23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</row>
    <row r="202" spans="4:17" ht="15">
      <c r="D202" s="23"/>
      <c r="E202" s="23"/>
      <c r="F202" s="23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</row>
    <row r="203" spans="4:17" ht="15">
      <c r="D203" s="23"/>
      <c r="E203" s="23"/>
      <c r="F203" s="23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</row>
    <row r="204" spans="4:17" ht="15">
      <c r="D204" s="23"/>
      <c r="E204" s="23"/>
      <c r="F204" s="23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</row>
    <row r="205" spans="4:17" ht="15">
      <c r="D205" s="23"/>
      <c r="E205" s="23"/>
      <c r="F205" s="23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</row>
    <row r="206" spans="4:17" ht="15">
      <c r="D206" s="23"/>
      <c r="E206" s="23"/>
      <c r="F206" s="23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</row>
    <row r="207" spans="4:17" ht="15">
      <c r="D207" s="23"/>
      <c r="E207" s="23"/>
      <c r="F207" s="23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</row>
    <row r="208" spans="4:17" ht="15">
      <c r="D208" s="23"/>
      <c r="E208" s="23"/>
      <c r="F208" s="23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</row>
    <row r="209" spans="4:17" ht="15">
      <c r="D209" s="23"/>
      <c r="E209" s="23"/>
      <c r="F209" s="23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</row>
    <row r="210" spans="4:17" ht="15">
      <c r="D210" s="23"/>
      <c r="E210" s="23"/>
      <c r="F210" s="23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</row>
    <row r="211" spans="4:17" ht="15">
      <c r="D211" s="23"/>
      <c r="E211" s="23"/>
      <c r="F211" s="23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</row>
    <row r="212" spans="4:17" ht="15">
      <c r="D212" s="23"/>
      <c r="E212" s="23"/>
      <c r="F212" s="23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</row>
    <row r="213" spans="4:17" ht="15">
      <c r="D213" s="23"/>
      <c r="E213" s="23"/>
      <c r="F213" s="23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</row>
    <row r="214" spans="4:17" ht="15">
      <c r="D214" s="23"/>
      <c r="E214" s="23"/>
      <c r="F214" s="23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</row>
    <row r="215" spans="4:17" ht="15">
      <c r="D215" s="23"/>
      <c r="E215" s="23"/>
      <c r="F215" s="23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</row>
    <row r="216" spans="4:17" ht="15">
      <c r="D216" s="23"/>
      <c r="E216" s="23"/>
      <c r="F216" s="23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</row>
    <row r="217" spans="4:17" ht="15">
      <c r="D217" s="23"/>
      <c r="E217" s="23"/>
      <c r="F217" s="23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</row>
    <row r="218" spans="4:17" ht="15">
      <c r="D218" s="23"/>
      <c r="E218" s="23"/>
      <c r="F218" s="23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</row>
    <row r="219" spans="4:17" ht="15">
      <c r="D219" s="23"/>
      <c r="E219" s="23"/>
      <c r="F219" s="23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</row>
    <row r="220" spans="4:17" ht="15">
      <c r="D220" s="23"/>
      <c r="E220" s="23"/>
      <c r="F220" s="23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</row>
    <row r="221" spans="4:17" ht="15">
      <c r="D221" s="23"/>
      <c r="E221" s="23"/>
      <c r="F221" s="23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</row>
    <row r="222" spans="4:17" ht="15">
      <c r="D222" s="23"/>
      <c r="E222" s="23"/>
      <c r="F222" s="23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</row>
    <row r="223" spans="4:17" ht="15">
      <c r="D223" s="23"/>
      <c r="E223" s="23"/>
      <c r="F223" s="23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</row>
    <row r="224" spans="4:17" ht="15">
      <c r="D224" s="23"/>
      <c r="E224" s="23"/>
      <c r="F224" s="23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</row>
    <row r="225" spans="4:17" ht="15">
      <c r="D225" s="23"/>
      <c r="E225" s="23"/>
      <c r="F225" s="23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</row>
    <row r="226" spans="4:17" ht="15">
      <c r="D226" s="23"/>
      <c r="E226" s="23"/>
      <c r="F226" s="23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</row>
    <row r="227" spans="4:17" ht="15">
      <c r="D227" s="23"/>
      <c r="E227" s="23"/>
      <c r="F227" s="23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</row>
    <row r="228" spans="4:17" ht="15">
      <c r="D228" s="23"/>
      <c r="E228" s="23"/>
      <c r="F228" s="23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</row>
    <row r="229" spans="4:17" ht="15">
      <c r="D229" s="23"/>
      <c r="E229" s="23"/>
      <c r="F229" s="23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</row>
    <row r="230" spans="4:17" ht="15">
      <c r="D230" s="23"/>
      <c r="E230" s="23"/>
      <c r="F230" s="23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</row>
    <row r="231" spans="4:17" ht="15">
      <c r="D231" s="23"/>
      <c r="E231" s="23"/>
      <c r="F231" s="23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</row>
    <row r="232" spans="4:17" ht="15">
      <c r="D232" s="23"/>
      <c r="E232" s="23"/>
      <c r="F232" s="23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</row>
    <row r="233" spans="4:17" ht="15">
      <c r="D233" s="23"/>
      <c r="E233" s="23"/>
      <c r="F233" s="23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</row>
    <row r="234" spans="4:17" ht="15">
      <c r="D234" s="23"/>
      <c r="E234" s="23"/>
      <c r="F234" s="23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</row>
    <row r="235" spans="4:17" ht="15">
      <c r="D235" s="23"/>
      <c r="E235" s="23"/>
      <c r="F235" s="23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</row>
    <row r="236" spans="4:17" ht="15">
      <c r="D236" s="23"/>
      <c r="E236" s="23"/>
      <c r="F236" s="23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</row>
    <row r="237" spans="4:17" ht="15">
      <c r="D237" s="23"/>
      <c r="E237" s="23"/>
      <c r="F237" s="23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</row>
    <row r="238" spans="4:17" ht="15">
      <c r="D238" s="23"/>
      <c r="E238" s="23"/>
      <c r="F238" s="23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</row>
    <row r="239" spans="4:17" ht="15">
      <c r="D239" s="23"/>
      <c r="E239" s="23"/>
      <c r="F239" s="23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</row>
    <row r="240" spans="4:17" ht="15">
      <c r="D240" s="23"/>
      <c r="E240" s="23"/>
      <c r="F240" s="23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</row>
    <row r="241" spans="4:17" ht="15">
      <c r="D241" s="23"/>
      <c r="E241" s="23"/>
      <c r="F241" s="23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</row>
    <row r="242" spans="4:17" ht="15">
      <c r="D242" s="23"/>
      <c r="E242" s="23"/>
      <c r="F242" s="23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</row>
    <row r="243" spans="4:17" ht="15">
      <c r="D243" s="23"/>
      <c r="E243" s="23"/>
      <c r="F243" s="23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</row>
    <row r="244" spans="4:17" ht="15">
      <c r="D244" s="23"/>
      <c r="E244" s="23"/>
      <c r="F244" s="23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</row>
    <row r="245" spans="4:17" ht="15">
      <c r="D245" s="23"/>
      <c r="E245" s="23"/>
      <c r="F245" s="23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</row>
    <row r="246" spans="4:17" ht="15">
      <c r="D246" s="23"/>
      <c r="E246" s="23"/>
      <c r="F246" s="23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</row>
    <row r="247" spans="4:17" ht="15">
      <c r="D247" s="23"/>
      <c r="E247" s="23"/>
      <c r="F247" s="23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</row>
    <row r="248" spans="4:17" ht="15">
      <c r="D248" s="23"/>
      <c r="E248" s="23"/>
      <c r="F248" s="23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</row>
    <row r="249" spans="4:17" ht="15">
      <c r="D249" s="23"/>
      <c r="E249" s="23"/>
      <c r="F249" s="23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</row>
    <row r="250" spans="4:17" ht="15">
      <c r="D250" s="23"/>
      <c r="E250" s="23"/>
      <c r="F250" s="23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</row>
    <row r="251" spans="4:17" ht="15">
      <c r="D251" s="23"/>
      <c r="E251" s="23"/>
      <c r="F251" s="23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</row>
    <row r="252" spans="4:17" ht="15">
      <c r="D252" s="23"/>
      <c r="E252" s="23"/>
      <c r="F252" s="23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</row>
    <row r="253" spans="4:17" ht="15">
      <c r="D253" s="23"/>
      <c r="E253" s="23"/>
      <c r="F253" s="23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</row>
    <row r="254" spans="4:17" ht="15">
      <c r="D254" s="23"/>
      <c r="E254" s="23"/>
      <c r="F254" s="23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</row>
    <row r="255" spans="4:17" ht="15">
      <c r="D255" s="23"/>
      <c r="E255" s="23"/>
      <c r="F255" s="23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</row>
    <row r="256" spans="4:17" ht="15">
      <c r="D256" s="23"/>
      <c r="E256" s="23"/>
      <c r="F256" s="23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</row>
    <row r="257" spans="4:17" ht="15">
      <c r="D257" s="23"/>
      <c r="E257" s="23"/>
      <c r="F257" s="23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</row>
    <row r="258" spans="4:17" ht="15">
      <c r="D258" s="23"/>
      <c r="E258" s="23"/>
      <c r="F258" s="23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</row>
    <row r="259" spans="4:17" ht="15">
      <c r="D259" s="23"/>
      <c r="E259" s="23"/>
      <c r="F259" s="23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</row>
    <row r="260" spans="4:17" ht="15">
      <c r="D260" s="23"/>
      <c r="E260" s="23"/>
      <c r="F260" s="23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</row>
    <row r="261" spans="4:17" ht="15">
      <c r="D261" s="23"/>
      <c r="E261" s="23"/>
      <c r="F261" s="23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</row>
    <row r="262" spans="4:17" ht="15">
      <c r="D262" s="23"/>
      <c r="E262" s="23"/>
      <c r="F262" s="23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</row>
    <row r="263" spans="4:17" ht="15">
      <c r="D263" s="23"/>
      <c r="E263" s="23"/>
      <c r="F263" s="23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</row>
    <row r="264" spans="4:17" ht="15">
      <c r="D264" s="23"/>
      <c r="E264" s="23"/>
      <c r="F264" s="23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</row>
    <row r="265" spans="4:17" ht="15">
      <c r="D265" s="23"/>
      <c r="E265" s="23"/>
      <c r="F265" s="23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</row>
    <row r="266" spans="4:17" ht="15">
      <c r="D266" s="23"/>
      <c r="E266" s="23"/>
      <c r="F266" s="23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</row>
    <row r="267" spans="4:17" ht="15">
      <c r="D267" s="23"/>
      <c r="E267" s="23"/>
      <c r="F267" s="23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</row>
    <row r="268" spans="4:17" ht="15">
      <c r="D268" s="23"/>
      <c r="E268" s="23"/>
      <c r="F268" s="23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</row>
    <row r="269" spans="4:17" ht="15">
      <c r="D269" s="23"/>
      <c r="E269" s="23"/>
      <c r="F269" s="23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</row>
    <row r="270" spans="4:17" ht="15">
      <c r="D270" s="23"/>
      <c r="E270" s="23"/>
      <c r="F270" s="23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</row>
    <row r="271" spans="4:17" ht="15">
      <c r="D271" s="23"/>
      <c r="E271" s="23"/>
      <c r="F271" s="23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</row>
    <row r="272" spans="4:17" ht="15">
      <c r="D272" s="23"/>
      <c r="E272" s="23"/>
      <c r="F272" s="23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</row>
    <row r="273" spans="4:17" ht="15">
      <c r="D273" s="23"/>
      <c r="E273" s="23"/>
      <c r="F273" s="23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</row>
    <row r="274" spans="4:17" ht="15">
      <c r="D274" s="23"/>
      <c r="E274" s="23"/>
      <c r="F274" s="23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</row>
    <row r="275" spans="4:17" ht="15">
      <c r="D275" s="23"/>
      <c r="E275" s="23"/>
      <c r="F275" s="23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</row>
    <row r="276" spans="4:17" ht="15">
      <c r="D276" s="23"/>
      <c r="E276" s="23"/>
      <c r="F276" s="23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</row>
    <row r="277" spans="4:17" ht="15">
      <c r="D277" s="23"/>
      <c r="E277" s="23"/>
      <c r="F277" s="23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</row>
    <row r="278" spans="4:17" ht="15">
      <c r="D278" s="23"/>
      <c r="E278" s="23"/>
      <c r="F278" s="23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</row>
    <row r="279" spans="4:17" ht="15">
      <c r="D279" s="23"/>
      <c r="E279" s="23"/>
      <c r="F279" s="23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</row>
    <row r="280" spans="4:17" ht="15">
      <c r="D280" s="23"/>
      <c r="E280" s="23"/>
      <c r="F280" s="23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</row>
    <row r="281" spans="4:17" ht="15">
      <c r="D281" s="23"/>
      <c r="E281" s="23"/>
      <c r="F281" s="23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</row>
    <row r="282" spans="4:17" ht="15">
      <c r="D282" s="23"/>
      <c r="E282" s="23"/>
      <c r="F282" s="23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</row>
    <row r="283" spans="4:17" ht="15">
      <c r="D283" s="23"/>
      <c r="E283" s="23"/>
      <c r="F283" s="23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</row>
    <row r="284" spans="4:17" ht="15">
      <c r="D284" s="23"/>
      <c r="E284" s="23"/>
      <c r="F284" s="23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</row>
    <row r="285" spans="4:17" ht="15">
      <c r="D285" s="23"/>
      <c r="E285" s="23"/>
      <c r="F285" s="23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</row>
    <row r="286" spans="4:17" ht="15">
      <c r="D286" s="23"/>
      <c r="E286" s="23"/>
      <c r="F286" s="23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</row>
    <row r="287" spans="4:17" ht="15">
      <c r="D287" s="23"/>
      <c r="E287" s="23"/>
      <c r="F287" s="23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</row>
    <row r="288" spans="4:17" ht="15">
      <c r="D288" s="23"/>
      <c r="E288" s="23"/>
      <c r="F288" s="23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</row>
    <row r="289" spans="4:17" ht="15">
      <c r="D289" s="23"/>
      <c r="E289" s="23"/>
      <c r="F289" s="23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</row>
    <row r="290" spans="4:17" ht="15">
      <c r="D290" s="23"/>
      <c r="E290" s="23"/>
      <c r="F290" s="23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</row>
    <row r="291" spans="4:17" ht="15">
      <c r="D291" s="23"/>
      <c r="E291" s="23"/>
      <c r="F291" s="23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</row>
    <row r="292" spans="4:17" ht="15">
      <c r="D292" s="23"/>
      <c r="E292" s="23"/>
      <c r="F292" s="23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</row>
    <row r="293" spans="4:17" ht="15">
      <c r="D293" s="23"/>
      <c r="E293" s="23"/>
      <c r="F293" s="23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</row>
    <row r="294" spans="4:17" ht="15">
      <c r="D294" s="23"/>
      <c r="E294" s="23"/>
      <c r="F294" s="23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</row>
    <row r="295" spans="4:17" ht="15">
      <c r="D295" s="23"/>
      <c r="E295" s="23"/>
      <c r="F295" s="23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</row>
    <row r="296" spans="4:17" ht="15">
      <c r="D296" s="23"/>
      <c r="E296" s="23"/>
      <c r="F296" s="23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</row>
    <row r="297" spans="4:17" ht="15">
      <c r="D297" s="23"/>
      <c r="E297" s="23"/>
      <c r="F297" s="23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</row>
    <row r="298" spans="4:17" ht="15"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</row>
    <row r="299" spans="4:17" ht="15">
      <c r="D299" s="23"/>
      <c r="E299" s="23"/>
      <c r="F299" s="23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</row>
    <row r="300" spans="4:17" ht="15">
      <c r="D300" s="23"/>
      <c r="E300" s="23"/>
      <c r="F300" s="23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</row>
    <row r="301" spans="4:17" ht="15">
      <c r="D301" s="23"/>
      <c r="E301" s="23"/>
      <c r="F301" s="23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</row>
    <row r="302" spans="4:17" ht="15">
      <c r="D302" s="23"/>
      <c r="E302" s="23"/>
      <c r="F302" s="23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</row>
    <row r="303" spans="4:17" ht="15">
      <c r="D303" s="23"/>
      <c r="E303" s="23"/>
      <c r="F303" s="23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</row>
    <row r="304" spans="4:17" ht="15">
      <c r="D304" s="23"/>
      <c r="E304" s="23"/>
      <c r="F304" s="23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</row>
    <row r="305" spans="4:17" ht="15">
      <c r="D305" s="23"/>
      <c r="E305" s="23"/>
      <c r="F305" s="23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</row>
    <row r="306" spans="4:17" ht="15">
      <c r="D306" s="23"/>
      <c r="E306" s="23"/>
      <c r="F306" s="23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</row>
    <row r="307" spans="4:17" ht="15">
      <c r="D307" s="23"/>
      <c r="E307" s="23"/>
      <c r="F307" s="23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</row>
    <row r="308" spans="4:17" ht="15">
      <c r="D308" s="23"/>
      <c r="E308" s="23"/>
      <c r="F308" s="23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</row>
    <row r="309" spans="4:17" ht="15">
      <c r="D309" s="23"/>
      <c r="E309" s="23"/>
      <c r="F309" s="23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</row>
    <row r="310" spans="4:17" ht="15">
      <c r="D310" s="23"/>
      <c r="E310" s="23"/>
      <c r="F310" s="23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</row>
    <row r="311" spans="4:17" ht="15">
      <c r="D311" s="23"/>
      <c r="E311" s="23"/>
      <c r="F311" s="23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</row>
    <row r="312" spans="4:17" ht="15">
      <c r="D312" s="23"/>
      <c r="E312" s="23"/>
      <c r="F312" s="23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</row>
    <row r="313" spans="4:17" ht="15">
      <c r="D313" s="23"/>
      <c r="E313" s="23"/>
      <c r="F313" s="23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</row>
    <row r="314" spans="4:17" ht="15">
      <c r="D314" s="23"/>
      <c r="E314" s="23"/>
      <c r="F314" s="23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</row>
    <row r="315" spans="4:17" ht="15">
      <c r="D315" s="23"/>
      <c r="E315" s="23"/>
      <c r="F315" s="23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</row>
    <row r="316" spans="4:17" ht="15">
      <c r="D316" s="23"/>
      <c r="E316" s="23"/>
      <c r="F316" s="23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</row>
    <row r="317" spans="4:17" ht="15">
      <c r="D317" s="23"/>
      <c r="E317" s="23"/>
      <c r="F317" s="23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</row>
    <row r="318" spans="4:17" ht="15">
      <c r="D318" s="23"/>
      <c r="E318" s="23"/>
      <c r="F318" s="23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</row>
    <row r="319" spans="4:17" ht="15">
      <c r="D319" s="23"/>
      <c r="E319" s="23"/>
      <c r="F319" s="23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</row>
    <row r="320" spans="4:17" ht="15">
      <c r="D320" s="23"/>
      <c r="E320" s="23"/>
      <c r="F320" s="23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</row>
    <row r="321" spans="4:17" ht="15">
      <c r="D321" s="23"/>
      <c r="E321" s="23"/>
      <c r="F321" s="23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</row>
    <row r="322" spans="4:17" ht="15">
      <c r="D322" s="23"/>
      <c r="E322" s="23"/>
      <c r="F322" s="23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</row>
    <row r="323" spans="4:17" ht="15">
      <c r="D323" s="23"/>
      <c r="E323" s="23"/>
      <c r="F323" s="23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</row>
    <row r="324" spans="4:17" ht="15">
      <c r="D324" s="23"/>
      <c r="E324" s="23"/>
      <c r="F324" s="23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</row>
    <row r="325" spans="4:17" ht="15">
      <c r="D325" s="23"/>
      <c r="E325" s="23"/>
      <c r="F325" s="23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</row>
    <row r="326" spans="4:17" ht="15">
      <c r="D326" s="23"/>
      <c r="E326" s="23"/>
      <c r="F326" s="23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</row>
    <row r="327" spans="4:17" ht="15">
      <c r="D327" s="23"/>
      <c r="E327" s="23"/>
      <c r="F327" s="23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</row>
    <row r="328" spans="4:17" ht="15">
      <c r="D328" s="23"/>
      <c r="E328" s="23"/>
      <c r="F328" s="23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</row>
    <row r="329" spans="4:17" ht="15">
      <c r="D329" s="23"/>
      <c r="E329" s="23"/>
      <c r="F329" s="23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</row>
    <row r="330" spans="4:17" ht="15">
      <c r="D330" s="23"/>
      <c r="E330" s="23"/>
      <c r="F330" s="23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</row>
    <row r="331" spans="4:17" ht="15">
      <c r="D331" s="23"/>
      <c r="E331" s="23"/>
      <c r="F331" s="23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</row>
    <row r="332" spans="4:17" ht="15">
      <c r="D332" s="23"/>
      <c r="E332" s="23"/>
      <c r="F332" s="23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</row>
    <row r="333" spans="4:17" ht="15">
      <c r="D333" s="23"/>
      <c r="E333" s="23"/>
      <c r="F333" s="23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</row>
    <row r="334" spans="4:17" ht="15">
      <c r="D334" s="23"/>
      <c r="E334" s="23"/>
      <c r="F334" s="23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</row>
    <row r="335" spans="4:17" ht="15">
      <c r="D335" s="23"/>
      <c r="E335" s="23"/>
      <c r="F335" s="23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</row>
    <row r="336" spans="4:17" ht="15">
      <c r="D336" s="23"/>
      <c r="E336" s="23"/>
      <c r="F336" s="23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</row>
    <row r="337" spans="4:17" ht="15">
      <c r="D337" s="23"/>
      <c r="E337" s="23"/>
      <c r="F337" s="23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</row>
    <row r="338" spans="4:17" ht="15">
      <c r="D338" s="23"/>
      <c r="E338" s="23"/>
      <c r="F338" s="23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</row>
    <row r="339" spans="4:17" ht="15">
      <c r="D339" s="23"/>
      <c r="E339" s="23"/>
      <c r="F339" s="23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</row>
    <row r="340" spans="4:17" ht="15">
      <c r="D340" s="23"/>
      <c r="E340" s="23"/>
      <c r="F340" s="23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</row>
    <row r="341" spans="4:17" ht="15">
      <c r="D341" s="23"/>
      <c r="E341" s="23"/>
      <c r="F341" s="23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</row>
    <row r="342" spans="4:17" ht="15">
      <c r="D342" s="23"/>
      <c r="E342" s="23"/>
      <c r="F342" s="23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</row>
    <row r="343" spans="4:17" ht="15">
      <c r="D343" s="23"/>
      <c r="E343" s="23"/>
      <c r="F343" s="23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</row>
    <row r="344" spans="4:17" ht="15">
      <c r="D344" s="23"/>
      <c r="E344" s="23"/>
      <c r="F344" s="23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</row>
    <row r="345" spans="4:17" ht="15">
      <c r="D345" s="23"/>
      <c r="E345" s="23"/>
      <c r="F345" s="23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</row>
    <row r="346" spans="4:17" ht="15">
      <c r="D346" s="23"/>
      <c r="E346" s="23"/>
      <c r="F346" s="23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</row>
    <row r="347" spans="4:17" ht="15">
      <c r="D347" s="23"/>
      <c r="E347" s="23"/>
      <c r="F347" s="23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</row>
    <row r="348" spans="4:17" ht="15">
      <c r="D348" s="23"/>
      <c r="E348" s="23"/>
      <c r="F348" s="23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</row>
    <row r="349" spans="4:17" ht="15">
      <c r="D349" s="23"/>
      <c r="E349" s="23"/>
      <c r="F349" s="23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</row>
    <row r="350" spans="4:17" ht="15">
      <c r="D350" s="23"/>
      <c r="E350" s="23"/>
      <c r="F350" s="23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</row>
    <row r="351" spans="4:17" ht="15">
      <c r="D351" s="23"/>
      <c r="E351" s="23"/>
      <c r="F351" s="23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</row>
    <row r="352" spans="4:17" ht="15">
      <c r="D352" s="23"/>
      <c r="E352" s="23"/>
      <c r="F352" s="23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</row>
    <row r="353" spans="4:17" ht="15">
      <c r="D353" s="23"/>
      <c r="E353" s="23"/>
      <c r="F353" s="23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</row>
    <row r="354" spans="4:17" ht="15">
      <c r="D354" s="23"/>
      <c r="E354" s="23"/>
      <c r="F354" s="23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</row>
    <row r="355" spans="4:17" ht="15"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</row>
    <row r="356" spans="4:17" ht="15">
      <c r="D356" s="23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</row>
    <row r="357" spans="4:17" ht="15">
      <c r="D357" s="23"/>
      <c r="E357" s="23"/>
      <c r="F357" s="23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</row>
    <row r="358" spans="4:17" ht="15">
      <c r="D358" s="23"/>
      <c r="E358" s="23"/>
      <c r="F358" s="23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</row>
    <row r="359" spans="4:17" ht="15">
      <c r="D359" s="23"/>
      <c r="E359" s="23"/>
      <c r="F359" s="23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</row>
    <row r="360" spans="4:17" ht="15">
      <c r="D360" s="23"/>
      <c r="E360" s="23"/>
      <c r="F360" s="23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</row>
    <row r="361" spans="4:17" ht="15">
      <c r="D361" s="23"/>
      <c r="E361" s="23"/>
      <c r="F361" s="23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</row>
    <row r="362" spans="4:17" ht="15">
      <c r="D362" s="23"/>
      <c r="E362" s="23"/>
      <c r="F362" s="23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</row>
    <row r="363" spans="4:17" ht="15">
      <c r="D363" s="23"/>
      <c r="E363" s="23"/>
      <c r="F363" s="23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</row>
    <row r="364" spans="4:17" ht="15">
      <c r="D364" s="23"/>
      <c r="E364" s="23"/>
      <c r="F364" s="23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</row>
    <row r="365" spans="4:17" ht="15">
      <c r="D365" s="23"/>
      <c r="E365" s="23"/>
      <c r="F365" s="23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</row>
    <row r="366" spans="4:17" ht="15">
      <c r="D366" s="23"/>
      <c r="E366" s="23"/>
      <c r="F366" s="23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</row>
    <row r="367" spans="4:17" ht="15">
      <c r="D367" s="23"/>
      <c r="E367" s="23"/>
      <c r="F367" s="23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</row>
    <row r="368" spans="4:17" ht="15">
      <c r="D368" s="23"/>
      <c r="E368" s="23"/>
      <c r="F368" s="23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</row>
    <row r="369" spans="4:17" ht="15">
      <c r="D369" s="23"/>
      <c r="E369" s="23"/>
      <c r="F369" s="23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</row>
    <row r="370" spans="4:17" ht="15">
      <c r="D370" s="23"/>
      <c r="E370" s="23"/>
      <c r="F370" s="23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</row>
    <row r="371" spans="4:17" ht="15">
      <c r="D371" s="23"/>
      <c r="E371" s="23"/>
      <c r="F371" s="23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</row>
    <row r="372" spans="4:17" ht="15">
      <c r="D372" s="23"/>
      <c r="E372" s="23"/>
      <c r="F372" s="23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</row>
    <row r="373" spans="4:17" ht="15">
      <c r="D373" s="23"/>
      <c r="E373" s="23"/>
      <c r="F373" s="23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</row>
    <row r="374" spans="4:17" ht="15">
      <c r="D374" s="23"/>
      <c r="E374" s="23"/>
      <c r="F374" s="23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</row>
    <row r="375" spans="4:17" ht="15">
      <c r="D375" s="23"/>
      <c r="E375" s="23"/>
      <c r="F375" s="23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</row>
    <row r="376" spans="4:17" ht="15">
      <c r="D376" s="23"/>
      <c r="E376" s="23"/>
      <c r="F376" s="23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</row>
    <row r="377" spans="4:17" ht="15">
      <c r="D377" s="23"/>
      <c r="E377" s="23"/>
      <c r="F377" s="23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</row>
    <row r="378" spans="4:17" ht="15">
      <c r="D378" s="23"/>
      <c r="E378" s="23"/>
      <c r="F378" s="23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</row>
    <row r="379" spans="4:17" ht="15">
      <c r="D379" s="23"/>
      <c r="E379" s="23"/>
      <c r="F379" s="23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</row>
    <row r="380" spans="4:17" ht="15">
      <c r="D380" s="23"/>
      <c r="E380" s="23"/>
      <c r="F380" s="23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</row>
    <row r="381" spans="4:17" ht="15">
      <c r="D381" s="23"/>
      <c r="E381" s="23"/>
      <c r="F381" s="23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</row>
    <row r="382" spans="4:17" ht="15">
      <c r="D382" s="23"/>
      <c r="E382" s="23"/>
      <c r="F382" s="23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</row>
    <row r="383" spans="4:17" ht="15">
      <c r="D383" s="23"/>
      <c r="E383" s="23"/>
      <c r="F383" s="23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</row>
    <row r="384" spans="4:17" ht="15">
      <c r="D384" s="23"/>
      <c r="E384" s="23"/>
      <c r="F384" s="23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</row>
    <row r="385" spans="4:17" ht="15">
      <c r="D385" s="23"/>
      <c r="E385" s="23"/>
      <c r="F385" s="23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</row>
    <row r="386" spans="4:17" ht="15">
      <c r="D386" s="23"/>
      <c r="E386" s="23"/>
      <c r="F386" s="23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</row>
    <row r="387" spans="4:17" ht="15">
      <c r="D387" s="23"/>
      <c r="E387" s="23"/>
      <c r="F387" s="23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</row>
    <row r="388" spans="4:17" ht="15">
      <c r="D388" s="23"/>
      <c r="E388" s="23"/>
      <c r="F388" s="23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</row>
    <row r="389" spans="4:17" ht="15">
      <c r="D389" s="23"/>
      <c r="E389" s="23"/>
      <c r="F389" s="23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</row>
    <row r="390" spans="4:17" ht="15">
      <c r="D390" s="23"/>
      <c r="E390" s="23"/>
      <c r="F390" s="23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</row>
    <row r="391" spans="4:17" ht="15">
      <c r="D391" s="23"/>
      <c r="E391" s="23"/>
      <c r="F391" s="23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</row>
    <row r="392" spans="4:17" ht="15">
      <c r="D392" s="23"/>
      <c r="E392" s="23"/>
      <c r="F392" s="23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</row>
    <row r="393" spans="4:17" ht="15">
      <c r="D393" s="23"/>
      <c r="E393" s="23"/>
      <c r="F393" s="23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</row>
    <row r="394" spans="4:17" ht="15">
      <c r="D394" s="23"/>
      <c r="E394" s="23"/>
      <c r="F394" s="23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</row>
    <row r="395" spans="4:17" ht="15">
      <c r="D395" s="23"/>
      <c r="E395" s="23"/>
      <c r="F395" s="23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</row>
    <row r="396" spans="4:17" ht="15">
      <c r="D396" s="23"/>
      <c r="E396" s="23"/>
      <c r="F396" s="23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</row>
    <row r="397" spans="4:17" ht="15">
      <c r="D397" s="23"/>
      <c r="E397" s="23"/>
      <c r="F397" s="23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</row>
    <row r="398" spans="4:17" ht="15">
      <c r="D398" s="23"/>
      <c r="E398" s="23"/>
      <c r="F398" s="23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</row>
    <row r="399" spans="4:17" ht="15">
      <c r="D399" s="23"/>
      <c r="E399" s="23"/>
      <c r="F399" s="23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</row>
    <row r="400" spans="4:17" ht="15">
      <c r="D400" s="23"/>
      <c r="E400" s="23"/>
      <c r="F400" s="23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</row>
    <row r="401" spans="4:17" ht="15">
      <c r="D401" s="23"/>
      <c r="E401" s="23"/>
      <c r="F401" s="23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</row>
    <row r="402" spans="4:17" ht="15">
      <c r="D402" s="23"/>
      <c r="E402" s="23"/>
      <c r="F402" s="23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</row>
    <row r="403" spans="4:17" ht="15">
      <c r="D403" s="23"/>
      <c r="E403" s="23"/>
      <c r="F403" s="23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</row>
    <row r="404" spans="4:17" ht="15">
      <c r="D404" s="23"/>
      <c r="E404" s="23"/>
      <c r="F404" s="23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</row>
    <row r="405" spans="4:17" ht="15">
      <c r="D405" s="23"/>
      <c r="E405" s="23"/>
      <c r="F405" s="23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</row>
    <row r="406" spans="4:17" ht="15">
      <c r="D406" s="23"/>
      <c r="E406" s="23"/>
      <c r="F406" s="23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</row>
    <row r="407" spans="4:17" ht="15">
      <c r="D407" s="23"/>
      <c r="E407" s="23"/>
      <c r="F407" s="23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</row>
    <row r="408" spans="4:17" ht="15">
      <c r="D408" s="23"/>
      <c r="E408" s="23"/>
      <c r="F408" s="23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</row>
    <row r="409" spans="4:17" ht="15">
      <c r="D409" s="23"/>
      <c r="E409" s="23"/>
      <c r="F409" s="23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</row>
    <row r="410" spans="4:17" ht="15">
      <c r="D410" s="23"/>
      <c r="E410" s="23"/>
      <c r="F410" s="23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</row>
    <row r="411" spans="4:17" ht="15">
      <c r="D411" s="23"/>
      <c r="E411" s="23"/>
      <c r="F411" s="23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</row>
    <row r="412" spans="4:17" ht="15"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</row>
    <row r="413" spans="4:17" ht="15"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</row>
    <row r="414" spans="4:17" ht="15"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</row>
    <row r="415" spans="4:17" ht="15"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</row>
    <row r="416" spans="4:17" ht="15"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</row>
    <row r="417" spans="4:17" ht="15"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</row>
    <row r="418" spans="4:17" ht="15"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</row>
    <row r="419" spans="4:17" ht="15"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</row>
    <row r="420" spans="4:17" ht="15"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</row>
    <row r="421" spans="4:17" ht="15"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</row>
    <row r="422" spans="4:17" ht="15"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</row>
    <row r="423" spans="4:17" ht="15"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</row>
    <row r="424" spans="4:17" ht="15"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</row>
    <row r="425" spans="4:17" ht="15"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</row>
    <row r="426" spans="4:17" ht="15"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</row>
    <row r="427" spans="4:17" ht="15"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</row>
    <row r="428" spans="4:17" ht="15"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</row>
    <row r="429" spans="4:17" ht="15"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</row>
    <row r="430" spans="4:17" ht="15"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</row>
    <row r="431" spans="4:17" ht="15"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</row>
    <row r="432" spans="4:17" ht="15">
      <c r="D432" s="23"/>
      <c r="E432" s="23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</row>
    <row r="433" spans="4:17" ht="15">
      <c r="D433" s="23"/>
      <c r="E433" s="23"/>
      <c r="F433" s="23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</row>
    <row r="434" spans="4:17" ht="15">
      <c r="D434" s="23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</row>
    <row r="435" spans="4:17" ht="15">
      <c r="D435" s="23"/>
      <c r="E435" s="23"/>
      <c r="F435" s="23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</row>
    <row r="436" spans="4:17" ht="15">
      <c r="D436" s="23"/>
      <c r="E436" s="23"/>
      <c r="F436" s="23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</row>
    <row r="437" spans="4:17" ht="15">
      <c r="D437" s="23"/>
      <c r="E437" s="23"/>
      <c r="F437" s="23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</row>
    <row r="438" spans="4:17" ht="15">
      <c r="D438" s="23"/>
      <c r="E438" s="23"/>
      <c r="F438" s="23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</row>
    <row r="439" spans="4:17" ht="15">
      <c r="D439" s="23"/>
      <c r="E439" s="23"/>
      <c r="F439" s="23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</row>
    <row r="440" spans="4:17" ht="15">
      <c r="D440" s="23"/>
      <c r="E440" s="23"/>
      <c r="F440" s="23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</row>
    <row r="441" spans="4:17" ht="15">
      <c r="D441" s="23"/>
      <c r="E441" s="23"/>
      <c r="F441" s="23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</row>
    <row r="442" spans="4:17" ht="15">
      <c r="D442" s="23"/>
      <c r="E442" s="23"/>
      <c r="F442" s="23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</row>
    <row r="443" spans="4:17" ht="15">
      <c r="D443" s="23"/>
      <c r="E443" s="23"/>
      <c r="F443" s="23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</row>
    <row r="444" spans="4:17" ht="15">
      <c r="D444" s="23"/>
      <c r="E444" s="23"/>
      <c r="F444" s="23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</row>
    <row r="445" spans="4:17" ht="15">
      <c r="D445" s="23"/>
      <c r="E445" s="23"/>
      <c r="F445" s="23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</row>
    <row r="446" spans="4:17" ht="15">
      <c r="D446" s="23"/>
      <c r="E446" s="23"/>
      <c r="F446" s="23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</row>
    <row r="447" spans="4:17" ht="15">
      <c r="D447" s="23"/>
      <c r="E447" s="23"/>
      <c r="F447" s="23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</row>
    <row r="448" spans="4:17" ht="15">
      <c r="D448" s="23"/>
      <c r="E448" s="23"/>
      <c r="F448" s="23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</row>
    <row r="449" spans="4:17" ht="15">
      <c r="D449" s="23"/>
      <c r="E449" s="23"/>
      <c r="F449" s="23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</row>
    <row r="450" spans="4:17" ht="15">
      <c r="D450" s="23"/>
      <c r="E450" s="23"/>
      <c r="F450" s="23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</row>
    <row r="451" spans="4:17" ht="15">
      <c r="D451" s="23"/>
      <c r="E451" s="23"/>
      <c r="F451" s="23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</row>
    <row r="452" spans="4:17" ht="15">
      <c r="D452" s="23"/>
      <c r="E452" s="23"/>
      <c r="F452" s="23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</row>
    <row r="453" spans="4:17" ht="15">
      <c r="D453" s="23"/>
      <c r="E453" s="23"/>
      <c r="F453" s="23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</row>
    <row r="454" spans="4:17" ht="15">
      <c r="D454" s="23"/>
      <c r="E454" s="23"/>
      <c r="F454" s="23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</row>
    <row r="455" spans="4:17" ht="15">
      <c r="D455" s="23"/>
      <c r="E455" s="23"/>
      <c r="F455" s="23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</row>
    <row r="456" spans="4:17" ht="15">
      <c r="D456" s="23"/>
      <c r="E456" s="23"/>
      <c r="F456" s="23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</row>
    <row r="457" spans="4:17" ht="15">
      <c r="D457" s="23"/>
      <c r="E457" s="23"/>
      <c r="F457" s="23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</row>
    <row r="458" spans="4:17" ht="15">
      <c r="D458" s="23"/>
      <c r="E458" s="23"/>
      <c r="F458" s="23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</row>
    <row r="459" spans="4:17" ht="15">
      <c r="D459" s="23"/>
      <c r="E459" s="23"/>
      <c r="F459" s="23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</row>
    <row r="460" spans="4:17" ht="15">
      <c r="D460" s="23"/>
      <c r="E460" s="23"/>
      <c r="F460" s="23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</row>
    <row r="461" spans="4:17" ht="15">
      <c r="D461" s="23"/>
      <c r="E461" s="23"/>
      <c r="F461" s="23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</row>
    <row r="462" spans="4:17" ht="15">
      <c r="D462" s="23"/>
      <c r="E462" s="23"/>
      <c r="F462" s="23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</row>
    <row r="463" spans="4:17" ht="15">
      <c r="D463" s="23"/>
      <c r="E463" s="23"/>
      <c r="F463" s="23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</row>
    <row r="464" spans="4:17" ht="15">
      <c r="D464" s="23"/>
      <c r="E464" s="23"/>
      <c r="F464" s="23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</row>
    <row r="465" spans="4:17" ht="15">
      <c r="D465" s="23"/>
      <c r="E465" s="23"/>
      <c r="F465" s="23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</row>
    <row r="466" spans="4:17" ht="15">
      <c r="D466" s="23"/>
      <c r="E466" s="23"/>
      <c r="F466" s="23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</row>
    <row r="467" spans="4:17" ht="15">
      <c r="D467" s="23"/>
      <c r="E467" s="23"/>
      <c r="F467" s="23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</row>
    <row r="468" spans="4:17" ht="15">
      <c r="D468" s="23"/>
      <c r="E468" s="23"/>
      <c r="F468" s="23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</row>
    <row r="469" spans="4:17" ht="15">
      <c r="D469" s="23"/>
      <c r="E469" s="23"/>
      <c r="F469" s="23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</row>
    <row r="470" spans="4:17" ht="15">
      <c r="D470" s="23"/>
      <c r="E470" s="23"/>
      <c r="F470" s="23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</row>
    <row r="471" spans="4:17" ht="15">
      <c r="D471" s="23"/>
      <c r="E471" s="23"/>
      <c r="F471" s="23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</row>
    <row r="472" spans="4:17" ht="15">
      <c r="D472" s="23"/>
      <c r="E472" s="23"/>
      <c r="F472" s="23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</row>
    <row r="473" spans="4:17" ht="15">
      <c r="D473" s="23"/>
      <c r="E473" s="23"/>
      <c r="F473" s="23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</row>
    <row r="474" spans="4:17" ht="15">
      <c r="D474" s="23"/>
      <c r="E474" s="23"/>
      <c r="F474" s="23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</row>
    <row r="475" spans="4:17" ht="15">
      <c r="D475" s="23"/>
      <c r="E475" s="23"/>
      <c r="F475" s="23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</row>
    <row r="476" spans="4:17" ht="15">
      <c r="D476" s="23"/>
      <c r="E476" s="23"/>
      <c r="F476" s="23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</row>
    <row r="477" spans="4:17" ht="15">
      <c r="D477" s="23"/>
      <c r="E477" s="23"/>
      <c r="F477" s="23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</row>
    <row r="478" spans="4:17" ht="15">
      <c r="D478" s="23"/>
      <c r="E478" s="23"/>
      <c r="F478" s="23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</row>
    <row r="479" spans="4:17" ht="15">
      <c r="D479" s="23"/>
      <c r="E479" s="23"/>
      <c r="F479" s="23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</row>
    <row r="480" spans="4:17" ht="15">
      <c r="D480" s="23"/>
      <c r="E480" s="23"/>
      <c r="F480" s="23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</row>
    <row r="481" spans="4:17" ht="15">
      <c r="D481" s="23"/>
      <c r="E481" s="23"/>
      <c r="F481" s="23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</row>
    <row r="482" spans="4:17" ht="15">
      <c r="D482" s="23"/>
      <c r="E482" s="23"/>
      <c r="F482" s="23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</row>
    <row r="483" spans="4:17" ht="15">
      <c r="D483" s="23"/>
      <c r="E483" s="23"/>
      <c r="F483" s="23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</row>
    <row r="484" spans="4:17" ht="15">
      <c r="D484" s="23"/>
      <c r="E484" s="23"/>
      <c r="F484" s="23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</row>
    <row r="485" spans="4:17" ht="15">
      <c r="D485" s="23"/>
      <c r="E485" s="23"/>
      <c r="F485" s="23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</row>
    <row r="486" spans="4:17" ht="15">
      <c r="D486" s="23"/>
      <c r="E486" s="23"/>
      <c r="F486" s="23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</row>
    <row r="487" spans="4:17" ht="15">
      <c r="D487" s="23"/>
      <c r="E487" s="23"/>
      <c r="F487" s="23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</row>
    <row r="488" spans="4:17" ht="15">
      <c r="D488" s="23"/>
      <c r="E488" s="23"/>
      <c r="F488" s="23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</row>
    <row r="489" spans="4:17" ht="15">
      <c r="D489" s="23"/>
      <c r="E489" s="23"/>
      <c r="F489" s="23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</row>
    <row r="490" spans="4:17" ht="15">
      <c r="D490" s="23"/>
      <c r="E490" s="23"/>
      <c r="F490" s="23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</row>
    <row r="491" spans="4:17" ht="15">
      <c r="D491" s="23"/>
      <c r="E491" s="23"/>
      <c r="F491" s="23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</row>
    <row r="492" spans="4:17" ht="15">
      <c r="D492" s="23"/>
      <c r="E492" s="23"/>
      <c r="F492" s="23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</row>
    <row r="493" spans="4:17" ht="15">
      <c r="D493" s="23"/>
      <c r="E493" s="23"/>
      <c r="F493" s="23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</row>
    <row r="494" spans="4:17" ht="15">
      <c r="D494" s="23"/>
      <c r="E494" s="23"/>
      <c r="F494" s="23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</row>
    <row r="495" spans="4:17" ht="15">
      <c r="D495" s="23"/>
      <c r="E495" s="23"/>
      <c r="F495" s="23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</row>
    <row r="496" spans="4:17" ht="15">
      <c r="D496" s="23"/>
      <c r="E496" s="23"/>
      <c r="F496" s="23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</row>
    <row r="497" spans="4:17" ht="15">
      <c r="D497" s="23"/>
      <c r="E497" s="23"/>
      <c r="F497" s="23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</row>
    <row r="498" spans="4:17" ht="15">
      <c r="D498" s="23"/>
      <c r="E498" s="23"/>
      <c r="F498" s="23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</row>
    <row r="499" spans="4:17" ht="15">
      <c r="D499" s="23"/>
      <c r="E499" s="23"/>
      <c r="F499" s="23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</row>
    <row r="500" spans="4:17" ht="15">
      <c r="D500" s="23"/>
      <c r="E500" s="23"/>
      <c r="F500" s="23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</row>
    <row r="501" spans="4:17" ht="15">
      <c r="D501" s="23"/>
      <c r="E501" s="23"/>
      <c r="F501" s="23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</row>
    <row r="502" spans="4:17" ht="15">
      <c r="D502" s="23"/>
      <c r="E502" s="23"/>
      <c r="F502" s="23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</row>
    <row r="503" spans="4:17" ht="15">
      <c r="D503" s="23"/>
      <c r="E503" s="23"/>
      <c r="F503" s="23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</row>
    <row r="504" spans="4:17" ht="15">
      <c r="D504" s="23"/>
      <c r="E504" s="23"/>
      <c r="F504" s="23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</row>
    <row r="505" spans="4:17" ht="15">
      <c r="D505" s="23"/>
      <c r="E505" s="23"/>
      <c r="F505" s="23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</row>
    <row r="506" spans="4:17" ht="15">
      <c r="D506" s="23"/>
      <c r="E506" s="23"/>
      <c r="F506" s="23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</row>
    <row r="507" spans="4:17" ht="15">
      <c r="D507" s="23"/>
      <c r="E507" s="23"/>
      <c r="F507" s="23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</row>
    <row r="508" spans="4:17" ht="15">
      <c r="D508" s="23"/>
      <c r="E508" s="23"/>
      <c r="F508" s="23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</row>
    <row r="509" spans="4:17" ht="15">
      <c r="D509" s="23"/>
      <c r="E509" s="23"/>
      <c r="F509" s="23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</row>
    <row r="510" spans="4:17" ht="15">
      <c r="D510" s="23"/>
      <c r="E510" s="23"/>
      <c r="F510" s="23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</row>
    <row r="511" spans="4:17" ht="15">
      <c r="D511" s="23"/>
      <c r="E511" s="23"/>
      <c r="F511" s="23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</row>
    <row r="512" spans="4:17" ht="15">
      <c r="D512" s="23"/>
      <c r="E512" s="23"/>
      <c r="F512" s="23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</row>
    <row r="513" spans="4:17" ht="15">
      <c r="D513" s="23"/>
      <c r="E513" s="23"/>
      <c r="F513" s="23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</row>
    <row r="514" spans="4:17" ht="15">
      <c r="D514" s="23"/>
      <c r="E514" s="23"/>
      <c r="F514" s="23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</row>
    <row r="515" spans="4:17" ht="15">
      <c r="D515" s="23"/>
      <c r="E515" s="23"/>
      <c r="F515" s="23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</row>
    <row r="516" spans="4:17" ht="15">
      <c r="D516" s="23"/>
      <c r="E516" s="23"/>
      <c r="F516" s="23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</row>
    <row r="517" spans="4:17" ht="15">
      <c r="D517" s="23"/>
      <c r="E517" s="23"/>
      <c r="F517" s="23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</row>
    <row r="518" spans="4:17" ht="15">
      <c r="D518" s="23"/>
      <c r="E518" s="23"/>
      <c r="F518" s="23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</row>
    <row r="519" spans="4:17" ht="15">
      <c r="D519" s="23"/>
      <c r="E519" s="23"/>
      <c r="F519" s="23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</row>
    <row r="520" spans="4:17" ht="15">
      <c r="D520" s="23"/>
      <c r="E520" s="23"/>
      <c r="F520" s="23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</row>
    <row r="521" spans="4:17" ht="15">
      <c r="D521" s="23"/>
      <c r="E521" s="23"/>
      <c r="F521" s="23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</row>
    <row r="522" spans="4:17" ht="15">
      <c r="D522" s="23"/>
      <c r="E522" s="23"/>
      <c r="F522" s="23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</row>
    <row r="523" spans="4:17" ht="15">
      <c r="D523" s="23"/>
      <c r="E523" s="23"/>
      <c r="F523" s="23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</row>
    <row r="524" spans="4:17" ht="15">
      <c r="D524" s="23"/>
      <c r="E524" s="23"/>
      <c r="F524" s="23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</row>
    <row r="525" spans="4:17" ht="15">
      <c r="D525" s="23"/>
      <c r="E525" s="23"/>
      <c r="F525" s="23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</row>
    <row r="526" spans="4:17" ht="15">
      <c r="D526" s="23"/>
      <c r="E526" s="23"/>
      <c r="F526" s="23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</row>
    <row r="527" spans="4:17" ht="15">
      <c r="D527" s="23"/>
      <c r="E527" s="23"/>
      <c r="F527" s="23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</row>
    <row r="528" spans="4:17" ht="15">
      <c r="D528" s="23"/>
      <c r="E528" s="23"/>
      <c r="F528" s="23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</row>
    <row r="529" spans="4:17" ht="15">
      <c r="D529" s="23"/>
      <c r="E529" s="23"/>
      <c r="F529" s="23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</row>
    <row r="530" spans="4:17" ht="15">
      <c r="D530" s="23"/>
      <c r="E530" s="23"/>
      <c r="F530" s="23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</row>
    <row r="531" spans="4:17" ht="15">
      <c r="D531" s="23"/>
      <c r="E531" s="23"/>
      <c r="F531" s="23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</row>
    <row r="532" spans="4:17" ht="15">
      <c r="D532" s="23"/>
      <c r="E532" s="23"/>
      <c r="F532" s="23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</row>
    <row r="533" spans="4:17" ht="15">
      <c r="D533" s="23"/>
      <c r="E533" s="23"/>
      <c r="F533" s="23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</row>
    <row r="534" spans="4:17" ht="15">
      <c r="D534" s="23"/>
      <c r="E534" s="23"/>
      <c r="F534" s="23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</row>
    <row r="535" spans="4:17" ht="15">
      <c r="D535" s="23"/>
      <c r="E535" s="23"/>
      <c r="F535" s="23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</row>
    <row r="536" spans="4:17" ht="15">
      <c r="D536" s="23"/>
      <c r="E536" s="23"/>
      <c r="F536" s="23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</row>
    <row r="537" spans="4:17" ht="15">
      <c r="D537" s="23"/>
      <c r="E537" s="23"/>
      <c r="F537" s="23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</row>
    <row r="538" spans="4:17" ht="15">
      <c r="D538" s="23"/>
      <c r="E538" s="23"/>
      <c r="F538" s="23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</row>
    <row r="539" spans="4:17" ht="15">
      <c r="D539" s="23"/>
      <c r="E539" s="23"/>
      <c r="F539" s="23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</row>
    <row r="540" spans="4:17" ht="15">
      <c r="D540" s="23"/>
      <c r="E540" s="23"/>
      <c r="F540" s="23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</row>
    <row r="541" spans="4:17" ht="15">
      <c r="D541" s="23"/>
      <c r="E541" s="23"/>
      <c r="F541" s="23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</row>
    <row r="542" spans="4:17" ht="15">
      <c r="D542" s="23"/>
      <c r="E542" s="23"/>
      <c r="F542" s="23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</row>
    <row r="543" spans="4:17" ht="15">
      <c r="D543" s="23"/>
      <c r="E543" s="23"/>
      <c r="F543" s="23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</row>
    <row r="544" spans="4:17" ht="15">
      <c r="D544" s="23"/>
      <c r="E544" s="23"/>
      <c r="F544" s="23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</row>
    <row r="545" spans="4:17" ht="15">
      <c r="D545" s="23"/>
      <c r="E545" s="23"/>
      <c r="F545" s="23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</row>
    <row r="546" spans="4:17" ht="15">
      <c r="D546" s="23"/>
      <c r="E546" s="23"/>
      <c r="F546" s="23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</row>
    <row r="547" spans="4:17" ht="15">
      <c r="D547" s="23"/>
      <c r="E547" s="23"/>
      <c r="F547" s="23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</row>
    <row r="548" spans="4:17" ht="15">
      <c r="D548" s="23"/>
      <c r="E548" s="23"/>
      <c r="F548" s="23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</row>
    <row r="549" spans="4:17" ht="15">
      <c r="D549" s="23"/>
      <c r="E549" s="23"/>
      <c r="F549" s="23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</row>
    <row r="550" spans="4:17" ht="15">
      <c r="D550" s="23"/>
      <c r="E550" s="23"/>
      <c r="F550" s="23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</row>
    <row r="551" spans="4:17" ht="15">
      <c r="D551" s="23"/>
      <c r="E551" s="23"/>
      <c r="F551" s="23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</row>
    <row r="552" spans="4:17" ht="15">
      <c r="D552" s="23"/>
      <c r="E552" s="23"/>
      <c r="F552" s="23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</row>
    <row r="553" spans="4:17" ht="15">
      <c r="D553" s="23"/>
      <c r="E553" s="23"/>
      <c r="F553" s="23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</row>
    <row r="554" spans="4:17" ht="15">
      <c r="D554" s="23"/>
      <c r="E554" s="23"/>
      <c r="F554" s="23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</row>
    <row r="555" spans="4:17" ht="15">
      <c r="D555" s="23"/>
      <c r="E555" s="23"/>
      <c r="F555" s="23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</row>
    <row r="556" spans="4:17" ht="15">
      <c r="D556" s="23"/>
      <c r="E556" s="23"/>
      <c r="F556" s="23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</row>
    <row r="557" spans="4:17" ht="15">
      <c r="D557" s="23"/>
      <c r="E557" s="23"/>
      <c r="F557" s="23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</row>
    <row r="558" spans="4:17" ht="15">
      <c r="D558" s="23"/>
      <c r="E558" s="23"/>
      <c r="F558" s="23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</row>
    <row r="559" spans="4:17" ht="15">
      <c r="D559" s="23"/>
      <c r="E559" s="23"/>
      <c r="F559" s="23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</row>
    <row r="560" spans="4:17" ht="15">
      <c r="D560" s="23"/>
      <c r="E560" s="23"/>
      <c r="F560" s="23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</row>
    <row r="561" spans="4:17" ht="15">
      <c r="D561" s="23"/>
      <c r="E561" s="23"/>
      <c r="F561" s="23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</row>
    <row r="562" spans="4:17" ht="15">
      <c r="D562" s="23"/>
      <c r="E562" s="23"/>
      <c r="F562" s="23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</row>
    <row r="563" spans="4:17" ht="15">
      <c r="D563" s="23"/>
      <c r="E563" s="23"/>
      <c r="F563" s="23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</row>
    <row r="564" spans="4:17" ht="15">
      <c r="D564" s="23"/>
      <c r="E564" s="23"/>
      <c r="F564" s="23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</row>
    <row r="565" spans="4:17" ht="15">
      <c r="D565" s="23"/>
      <c r="E565" s="23"/>
      <c r="F565" s="23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</row>
    <row r="566" spans="4:17" ht="15">
      <c r="D566" s="23"/>
      <c r="E566" s="23"/>
      <c r="F566" s="23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</row>
    <row r="567" spans="4:17" ht="15">
      <c r="D567" s="23"/>
      <c r="E567" s="23"/>
      <c r="F567" s="23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</row>
    <row r="568" spans="4:17" ht="15">
      <c r="D568" s="23"/>
      <c r="E568" s="23"/>
      <c r="F568" s="23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</row>
    <row r="569" spans="4:17" ht="15">
      <c r="D569" s="23"/>
      <c r="E569" s="23"/>
      <c r="F569" s="23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</row>
    <row r="570" spans="4:17" ht="15">
      <c r="D570" s="23"/>
      <c r="E570" s="23"/>
      <c r="F570" s="23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</row>
    <row r="571" spans="4:17" ht="15">
      <c r="D571" s="23"/>
      <c r="E571" s="23"/>
      <c r="F571" s="23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</row>
    <row r="572" spans="4:17" ht="15">
      <c r="D572" s="23"/>
      <c r="E572" s="23"/>
      <c r="F572" s="23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</row>
    <row r="573" spans="4:17" ht="15">
      <c r="D573" s="23"/>
      <c r="E573" s="23"/>
      <c r="F573" s="23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</row>
    <row r="574" spans="4:17" ht="15">
      <c r="D574" s="23"/>
      <c r="E574" s="23"/>
      <c r="F574" s="23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</row>
    <row r="575" spans="4:17" ht="15">
      <c r="D575" s="23"/>
      <c r="E575" s="23"/>
      <c r="F575" s="23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</row>
    <row r="576" spans="4:17" ht="15">
      <c r="D576" s="23"/>
      <c r="E576" s="23"/>
      <c r="F576" s="23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</row>
    <row r="577" spans="4:17" ht="15">
      <c r="D577" s="23"/>
      <c r="E577" s="23"/>
      <c r="F577" s="23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</row>
    <row r="578" spans="4:17" ht="15">
      <c r="D578" s="23"/>
      <c r="E578" s="23"/>
      <c r="F578" s="23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</row>
    <row r="579" spans="4:17" ht="15">
      <c r="D579" s="23"/>
      <c r="E579" s="23"/>
      <c r="F579" s="23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</row>
    <row r="580" spans="4:17" ht="15">
      <c r="D580" s="23"/>
      <c r="E580" s="23"/>
      <c r="F580" s="23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</row>
    <row r="581" spans="4:17" ht="15">
      <c r="D581" s="23"/>
      <c r="E581" s="23"/>
      <c r="F581" s="23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</row>
    <row r="582" spans="4:17" ht="15">
      <c r="D582" s="23"/>
      <c r="E582" s="23"/>
      <c r="F582" s="23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</row>
    <row r="583" spans="4:17" ht="15">
      <c r="D583" s="23"/>
      <c r="E583" s="23"/>
      <c r="F583" s="23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</row>
    <row r="584" spans="4:17" ht="15">
      <c r="D584" s="23"/>
      <c r="E584" s="23"/>
      <c r="F584" s="23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</row>
    <row r="585" spans="4:17" ht="15">
      <c r="D585" s="23"/>
      <c r="E585" s="23"/>
      <c r="F585" s="23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</row>
    <row r="586" spans="4:17" ht="15">
      <c r="D586" s="23"/>
      <c r="E586" s="23"/>
      <c r="F586" s="23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</row>
    <row r="587" spans="4:17" ht="15">
      <c r="D587" s="23"/>
      <c r="E587" s="23"/>
      <c r="F587" s="23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</row>
    <row r="588" spans="4:17" ht="15">
      <c r="D588" s="23"/>
      <c r="E588" s="23"/>
      <c r="F588" s="23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</row>
    <row r="589" spans="4:17" ht="15">
      <c r="D589" s="23"/>
      <c r="E589" s="23"/>
      <c r="F589" s="23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</row>
    <row r="590" spans="4:17" ht="15">
      <c r="D590" s="23"/>
      <c r="E590" s="23"/>
      <c r="F590" s="23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</row>
    <row r="591" spans="4:17" ht="15">
      <c r="D591" s="23"/>
      <c r="E591" s="23"/>
      <c r="F591" s="23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</row>
    <row r="592" spans="4:17" ht="15">
      <c r="D592" s="23"/>
      <c r="E592" s="23"/>
      <c r="F592" s="23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</row>
    <row r="593" spans="4:17" ht="15">
      <c r="D593" s="23"/>
      <c r="E593" s="23"/>
      <c r="F593" s="23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</row>
    <row r="594" spans="4:17" ht="15">
      <c r="D594" s="23"/>
      <c r="E594" s="23"/>
      <c r="F594" s="23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</row>
    <row r="595" spans="4:17" ht="15">
      <c r="D595" s="23"/>
      <c r="E595" s="23"/>
      <c r="F595" s="23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</row>
    <row r="596" spans="4:17" ht="15">
      <c r="D596" s="23"/>
      <c r="E596" s="23"/>
      <c r="F596" s="23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</row>
    <row r="597" spans="4:17" ht="15">
      <c r="D597" s="23"/>
      <c r="E597" s="23"/>
      <c r="F597" s="23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</row>
    <row r="598" spans="4:17" ht="15">
      <c r="D598" s="23"/>
      <c r="E598" s="23"/>
      <c r="F598" s="23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</row>
    <row r="599" spans="4:17" ht="15">
      <c r="D599" s="23"/>
      <c r="E599" s="23"/>
      <c r="F599" s="23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</row>
    <row r="600" spans="4:17" ht="15">
      <c r="D600" s="23"/>
      <c r="E600" s="23"/>
      <c r="F600" s="23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</row>
    <row r="601" spans="4:17" ht="15">
      <c r="D601" s="23"/>
      <c r="E601" s="23"/>
      <c r="F601" s="23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</row>
    <row r="602" spans="4:17" ht="15">
      <c r="D602" s="23"/>
      <c r="E602" s="23"/>
      <c r="F602" s="23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</row>
    <row r="603" spans="4:17" ht="15">
      <c r="D603" s="23"/>
      <c r="E603" s="23"/>
      <c r="F603" s="23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</row>
    <row r="604" spans="4:17" ht="15">
      <c r="D604" s="23"/>
      <c r="E604" s="23"/>
      <c r="F604" s="23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</row>
    <row r="605" spans="4:17" ht="15">
      <c r="D605" s="23"/>
      <c r="E605" s="23"/>
      <c r="F605" s="23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</row>
    <row r="606" spans="4:17" ht="15">
      <c r="D606" s="23"/>
      <c r="E606" s="23"/>
      <c r="F606" s="23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</row>
    <row r="607" spans="4:17" ht="15">
      <c r="D607" s="23"/>
      <c r="E607" s="23"/>
      <c r="F607" s="23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</row>
    <row r="608" spans="4:17" ht="15">
      <c r="D608" s="23"/>
      <c r="E608" s="23"/>
      <c r="F608" s="23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</row>
    <row r="609" spans="4:17" ht="15">
      <c r="D609" s="23"/>
      <c r="E609" s="23"/>
      <c r="F609" s="23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</row>
    <row r="610" spans="4:17" ht="15">
      <c r="D610" s="23"/>
      <c r="E610" s="23"/>
      <c r="F610" s="23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</row>
    <row r="611" spans="4:17" ht="15">
      <c r="D611" s="23"/>
      <c r="E611" s="23"/>
      <c r="F611" s="23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</row>
    <row r="612" spans="4:17" ht="15">
      <c r="D612" s="23"/>
      <c r="E612" s="23"/>
      <c r="F612" s="23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</row>
    <row r="613" spans="4:17" ht="15">
      <c r="D613" s="23"/>
      <c r="E613" s="23"/>
      <c r="F613" s="23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</row>
    <row r="614" spans="4:17" ht="15">
      <c r="D614" s="23"/>
      <c r="E614" s="23"/>
      <c r="F614" s="23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</row>
    <row r="615" spans="4:17" ht="15">
      <c r="D615" s="23"/>
      <c r="E615" s="23"/>
      <c r="F615" s="23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</row>
    <row r="616" spans="4:17" ht="15">
      <c r="D616" s="23"/>
      <c r="E616" s="23"/>
      <c r="F616" s="23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</row>
    <row r="617" spans="4:17" ht="15">
      <c r="D617" s="23"/>
      <c r="E617" s="23"/>
      <c r="F617" s="23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</row>
    <row r="618" spans="4:17" ht="15">
      <c r="D618" s="23"/>
      <c r="E618" s="23"/>
      <c r="F618" s="23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</row>
    <row r="619" spans="4:17" ht="15">
      <c r="D619" s="23"/>
      <c r="E619" s="23"/>
      <c r="F619" s="23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</row>
    <row r="620" spans="4:17" ht="15">
      <c r="D620" s="23"/>
      <c r="E620" s="23"/>
      <c r="F620" s="23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</row>
    <row r="621" spans="4:17" ht="15">
      <c r="D621" s="23"/>
      <c r="E621" s="23"/>
      <c r="F621" s="23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</row>
    <row r="622" spans="4:17" ht="15">
      <c r="D622" s="23"/>
      <c r="E622" s="23"/>
      <c r="F622" s="23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</row>
    <row r="623" spans="4:17" ht="15">
      <c r="D623" s="23"/>
      <c r="E623" s="23"/>
      <c r="F623" s="23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</row>
    <row r="624" spans="4:17" ht="15">
      <c r="D624" s="23"/>
      <c r="E624" s="23"/>
      <c r="F624" s="23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</row>
    <row r="625" spans="4:17" ht="15">
      <c r="D625" s="23"/>
      <c r="E625" s="23"/>
      <c r="F625" s="23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</row>
    <row r="626" spans="4:17" ht="15">
      <c r="D626" s="23"/>
      <c r="E626" s="23"/>
      <c r="F626" s="23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</row>
    <row r="627" spans="4:17" ht="15">
      <c r="D627" s="23"/>
      <c r="E627" s="23"/>
      <c r="F627" s="23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</row>
    <row r="628" spans="4:17" ht="15">
      <c r="D628" s="23"/>
      <c r="E628" s="23"/>
      <c r="F628" s="23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</row>
    <row r="629" spans="4:17" ht="15">
      <c r="D629" s="23"/>
      <c r="E629" s="23"/>
      <c r="F629" s="23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</row>
    <row r="630" spans="4:17" ht="15">
      <c r="D630" s="23"/>
      <c r="E630" s="23"/>
      <c r="F630" s="23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</row>
    <row r="631" spans="4:17" ht="15">
      <c r="D631" s="23"/>
      <c r="E631" s="23"/>
      <c r="F631" s="23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</row>
    <row r="632" spans="4:17" ht="15">
      <c r="D632" s="23"/>
      <c r="E632" s="23"/>
      <c r="F632" s="23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</row>
    <row r="633" spans="4:17" ht="15">
      <c r="D633" s="23"/>
      <c r="E633" s="23"/>
      <c r="F633" s="23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</row>
    <row r="634" spans="4:17" ht="15">
      <c r="D634" s="23"/>
      <c r="E634" s="23"/>
      <c r="F634" s="23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</row>
    <row r="635" spans="4:17" ht="15">
      <c r="D635" s="23"/>
      <c r="E635" s="23"/>
      <c r="F635" s="23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</row>
    <row r="636" spans="4:17" ht="15">
      <c r="D636" s="23"/>
      <c r="E636" s="23"/>
      <c r="F636" s="23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</row>
    <row r="637" spans="4:17" ht="15">
      <c r="D637" s="23"/>
      <c r="E637" s="23"/>
      <c r="F637" s="23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</row>
    <row r="638" spans="4:17" ht="15">
      <c r="D638" s="23"/>
      <c r="E638" s="23"/>
      <c r="F638" s="23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</row>
    <row r="639" spans="4:17" ht="15">
      <c r="D639" s="23"/>
      <c r="E639" s="23"/>
      <c r="F639" s="23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</row>
    <row r="640" spans="4:17" ht="15">
      <c r="D640" s="23"/>
      <c r="E640" s="23"/>
      <c r="F640" s="23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</row>
    <row r="641" spans="4:17" ht="15">
      <c r="D641" s="23"/>
      <c r="E641" s="23"/>
      <c r="F641" s="23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</row>
    <row r="642" spans="4:17" ht="15">
      <c r="D642" s="23"/>
      <c r="E642" s="23"/>
      <c r="F642" s="23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</row>
    <row r="643" spans="4:17" ht="15">
      <c r="D643" s="23"/>
      <c r="E643" s="23"/>
      <c r="F643" s="23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</row>
    <row r="644" spans="4:17" ht="15">
      <c r="D644" s="23"/>
      <c r="E644" s="23"/>
      <c r="F644" s="23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</row>
    <row r="645" spans="4:17" ht="15">
      <c r="D645" s="23"/>
      <c r="E645" s="23"/>
      <c r="F645" s="23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</row>
    <row r="646" spans="4:17" ht="15">
      <c r="D646" s="23"/>
      <c r="E646" s="23"/>
      <c r="F646" s="23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</row>
    <row r="647" spans="4:17" ht="15">
      <c r="D647" s="23"/>
      <c r="E647" s="23"/>
      <c r="F647" s="23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</row>
    <row r="648" spans="4:17" ht="15">
      <c r="D648" s="23"/>
      <c r="E648" s="23"/>
      <c r="F648" s="23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</row>
    <row r="649" spans="4:17" ht="15">
      <c r="D649" s="23"/>
      <c r="E649" s="23"/>
      <c r="F649" s="23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</row>
    <row r="650" spans="4:17" ht="15">
      <c r="D650" s="23"/>
      <c r="E650" s="23"/>
      <c r="F650" s="23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</row>
    <row r="651" spans="4:17" ht="15">
      <c r="D651" s="23"/>
      <c r="E651" s="23"/>
      <c r="F651" s="23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</row>
    <row r="652" spans="4:17" ht="15">
      <c r="D652" s="23"/>
      <c r="E652" s="23"/>
      <c r="F652" s="23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</row>
    <row r="653" spans="4:17" ht="15">
      <c r="D653" s="23"/>
      <c r="E653" s="23"/>
      <c r="F653" s="23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</row>
    <row r="654" spans="4:17" ht="15">
      <c r="D654" s="23"/>
      <c r="E654" s="23"/>
      <c r="F654" s="23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</row>
    <row r="655" spans="4:17" ht="15">
      <c r="D655" s="23"/>
      <c r="E655" s="23"/>
      <c r="F655" s="23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</row>
    <row r="656" spans="4:17" ht="15">
      <c r="D656" s="23"/>
      <c r="E656" s="23"/>
      <c r="F656" s="23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</row>
    <row r="657" spans="4:17" ht="15">
      <c r="D657" s="23"/>
      <c r="E657" s="23"/>
      <c r="F657" s="23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</row>
    <row r="658" spans="4:17" ht="15">
      <c r="D658" s="23"/>
      <c r="E658" s="23"/>
      <c r="F658" s="23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</row>
    <row r="659" spans="4:17" ht="15">
      <c r="D659" s="23"/>
      <c r="E659" s="23"/>
      <c r="F659" s="23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</row>
    <row r="660" spans="4:17" ht="15">
      <c r="D660" s="23"/>
      <c r="E660" s="23"/>
      <c r="F660" s="23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</row>
    <row r="661" spans="4:17" ht="15">
      <c r="D661" s="23"/>
      <c r="E661" s="23"/>
      <c r="F661" s="23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</row>
    <row r="662" spans="4:17" ht="15">
      <c r="D662" s="23"/>
      <c r="E662" s="23"/>
      <c r="F662" s="23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</row>
    <row r="663" spans="4:17" ht="15">
      <c r="D663" s="23"/>
      <c r="E663" s="23"/>
      <c r="F663" s="23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</row>
    <row r="664" spans="4:17" ht="15">
      <c r="D664" s="23"/>
      <c r="E664" s="23"/>
      <c r="F664" s="23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</row>
    <row r="665" spans="4:17" ht="15">
      <c r="D665" s="23"/>
      <c r="E665" s="23"/>
      <c r="F665" s="23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</row>
    <row r="666" spans="4:17" ht="15">
      <c r="D666" s="23"/>
      <c r="E666" s="23"/>
      <c r="F666" s="23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</row>
    <row r="667" spans="4:17" ht="15">
      <c r="D667" s="23"/>
      <c r="E667" s="23"/>
      <c r="F667" s="23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</row>
    <row r="668" spans="4:17" ht="15">
      <c r="D668" s="23"/>
      <c r="E668" s="23"/>
      <c r="F668" s="23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</row>
    <row r="669" spans="4:17" ht="15">
      <c r="D669" s="23"/>
      <c r="E669" s="23"/>
      <c r="F669" s="23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</row>
    <row r="670" spans="4:17" ht="15">
      <c r="D670" s="23"/>
      <c r="E670" s="23"/>
      <c r="F670" s="23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</row>
    <row r="671" spans="4:17" ht="15">
      <c r="D671" s="23"/>
      <c r="E671" s="23"/>
      <c r="F671" s="23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</row>
    <row r="672" spans="4:17" ht="15">
      <c r="D672" s="23"/>
      <c r="E672" s="23"/>
      <c r="F672" s="23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</row>
    <row r="673" spans="4:17" ht="15">
      <c r="D673" s="23"/>
      <c r="E673" s="23"/>
      <c r="F673" s="23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</row>
    <row r="674" spans="4:17" ht="15">
      <c r="D674" s="23"/>
      <c r="E674" s="23"/>
      <c r="F674" s="23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</row>
    <row r="675" spans="4:17" ht="15">
      <c r="D675" s="23"/>
      <c r="E675" s="23"/>
      <c r="F675" s="23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</row>
    <row r="676" spans="4:17" ht="15">
      <c r="D676" s="23"/>
      <c r="E676" s="23"/>
      <c r="F676" s="23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</row>
    <row r="677" spans="4:17" ht="15">
      <c r="D677" s="23"/>
      <c r="E677" s="23"/>
      <c r="F677" s="23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</row>
    <row r="678" spans="4:17" ht="15">
      <c r="D678" s="23"/>
      <c r="E678" s="23"/>
      <c r="F678" s="23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</row>
    <row r="679" spans="4:17" ht="15">
      <c r="D679" s="23"/>
      <c r="E679" s="23"/>
      <c r="F679" s="23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</row>
    <row r="680" spans="4:17" ht="15">
      <c r="D680" s="23"/>
      <c r="E680" s="23"/>
      <c r="F680" s="23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</row>
    <row r="681" spans="4:17" ht="15">
      <c r="D681" s="23"/>
      <c r="E681" s="23"/>
      <c r="F681" s="23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</row>
    <row r="682" spans="4:17" ht="15">
      <c r="D682" s="23"/>
      <c r="E682" s="23"/>
      <c r="F682" s="23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</row>
    <row r="683" spans="4:17" ht="15">
      <c r="D683" s="23"/>
      <c r="E683" s="23"/>
      <c r="F683" s="23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</row>
    <row r="684" spans="4:17" ht="15">
      <c r="D684" s="23"/>
      <c r="E684" s="23"/>
      <c r="F684" s="23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</row>
    <row r="685" spans="4:17" ht="15">
      <c r="D685" s="23"/>
      <c r="E685" s="23"/>
      <c r="F685" s="23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</row>
    <row r="686" spans="4:17" ht="15">
      <c r="D686" s="23"/>
      <c r="E686" s="23"/>
      <c r="F686" s="23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</row>
    <row r="687" spans="4:17" ht="15">
      <c r="D687" s="23"/>
      <c r="E687" s="23"/>
      <c r="F687" s="23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</row>
    <row r="688" spans="4:17" ht="15">
      <c r="D688" s="23"/>
      <c r="E688" s="23"/>
      <c r="F688" s="23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</row>
    <row r="689" spans="4:17" ht="15">
      <c r="D689" s="23"/>
      <c r="E689" s="23"/>
      <c r="F689" s="23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</row>
    <row r="690" spans="4:17" ht="15">
      <c r="D690" s="23"/>
      <c r="E690" s="23"/>
      <c r="F690" s="23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</row>
    <row r="691" spans="4:17" ht="15">
      <c r="D691" s="23"/>
      <c r="E691" s="23"/>
      <c r="F691" s="23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</row>
    <row r="692" spans="4:17" ht="15">
      <c r="D692" s="23"/>
      <c r="E692" s="23"/>
      <c r="F692" s="23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</row>
    <row r="693" spans="4:17" ht="15">
      <c r="D693" s="23"/>
      <c r="E693" s="23"/>
      <c r="F693" s="23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</row>
    <row r="694" spans="4:17" ht="15">
      <c r="D694" s="23"/>
      <c r="E694" s="23"/>
      <c r="F694" s="23"/>
      <c r="G694" s="24"/>
      <c r="H694" s="24"/>
      <c r="I694" s="24"/>
      <c r="J694" s="24"/>
      <c r="K694" s="24"/>
      <c r="L694" s="24"/>
      <c r="M694" s="24"/>
    </row>
    <row r="695" spans="4:17" ht="15">
      <c r="D695" s="23"/>
      <c r="E695" s="23"/>
      <c r="F695" s="23"/>
      <c r="G695" s="24"/>
      <c r="H695" s="24"/>
      <c r="I695" s="24"/>
      <c r="J695" s="24"/>
      <c r="K695" s="24"/>
      <c r="L695" s="24"/>
      <c r="M695" s="24"/>
    </row>
    <row r="696" spans="4:17" ht="15">
      <c r="D696" s="23"/>
      <c r="E696" s="23"/>
      <c r="F696" s="23"/>
      <c r="G696" s="24"/>
      <c r="H696" s="24"/>
      <c r="I696" s="24"/>
      <c r="J696" s="24"/>
      <c r="K696" s="24"/>
      <c r="L696" s="24"/>
      <c r="M696" s="24"/>
    </row>
    <row r="697" spans="4:17" ht="15">
      <c r="D697" s="23"/>
      <c r="E697" s="23"/>
      <c r="F697" s="23"/>
      <c r="G697" s="24"/>
      <c r="H697" s="24"/>
      <c r="I697" s="24"/>
      <c r="J697" s="24"/>
      <c r="K697" s="24"/>
      <c r="L697" s="24"/>
      <c r="M697" s="24"/>
    </row>
    <row r="698" spans="4:17" ht="15">
      <c r="D698" s="23"/>
      <c r="E698" s="23"/>
      <c r="F698" s="23"/>
      <c r="G698" s="24"/>
      <c r="H698" s="24"/>
      <c r="I698" s="24"/>
      <c r="J698" s="24"/>
      <c r="K698" s="24"/>
      <c r="L698" s="24"/>
      <c r="M698" s="24"/>
    </row>
    <row r="699" spans="4:17" ht="15">
      <c r="D699" s="23"/>
      <c r="E699" s="23"/>
      <c r="F699" s="23"/>
      <c r="G699" s="24"/>
      <c r="H699" s="24"/>
      <c r="I699" s="24"/>
      <c r="J699" s="24"/>
      <c r="K699" s="24"/>
      <c r="L699" s="24"/>
      <c r="M699" s="24"/>
    </row>
    <row r="700" spans="4:17" ht="15">
      <c r="D700" s="23"/>
      <c r="E700" s="23"/>
      <c r="F700" s="23"/>
      <c r="G700" s="24"/>
      <c r="H700" s="24"/>
      <c r="I700" s="24"/>
      <c r="J700" s="24"/>
      <c r="K700" s="24"/>
      <c r="L700" s="24"/>
      <c r="M700" s="24"/>
    </row>
    <row r="701" spans="4:17" ht="15">
      <c r="D701" s="23"/>
      <c r="E701" s="23"/>
      <c r="F701" s="23"/>
      <c r="G701" s="24"/>
      <c r="H701" s="24"/>
      <c r="I701" s="24"/>
      <c r="J701" s="24"/>
      <c r="K701" s="24"/>
      <c r="L701" s="24"/>
      <c r="M701" s="24"/>
    </row>
    <row r="702" spans="4:17" ht="15">
      <c r="D702" s="23"/>
      <c r="E702" s="23"/>
      <c r="F702" s="23"/>
      <c r="G702" s="24"/>
      <c r="H702" s="24"/>
      <c r="I702" s="24"/>
      <c r="J702" s="24"/>
      <c r="K702" s="24"/>
      <c r="L702" s="24"/>
      <c r="M702" s="24"/>
    </row>
    <row r="703" spans="4:17" ht="15">
      <c r="D703" s="23"/>
      <c r="E703" s="23"/>
      <c r="F703" s="23"/>
      <c r="G703" s="24"/>
      <c r="H703" s="24"/>
      <c r="I703" s="24"/>
      <c r="J703" s="24"/>
      <c r="K703" s="24"/>
      <c r="L703" s="24"/>
      <c r="M703" s="24"/>
    </row>
    <row r="704" spans="4:17" ht="15">
      <c r="D704" s="23"/>
      <c r="E704" s="23"/>
      <c r="F704" s="23"/>
      <c r="G704" s="24"/>
      <c r="H704" s="24"/>
      <c r="I704" s="24"/>
      <c r="J704" s="24"/>
      <c r="K704" s="24"/>
      <c r="L704" s="24"/>
      <c r="M704" s="24"/>
    </row>
    <row r="705" spans="4:13" ht="15">
      <c r="D705" s="23"/>
      <c r="E705" s="23"/>
      <c r="F705" s="23"/>
      <c r="G705" s="24"/>
      <c r="H705" s="24"/>
      <c r="I705" s="24"/>
      <c r="J705" s="24"/>
      <c r="K705" s="24"/>
      <c r="L705" s="24"/>
      <c r="M705" s="24"/>
    </row>
    <row r="706" spans="4:13" ht="15">
      <c r="D706" s="23"/>
      <c r="E706" s="23"/>
      <c r="F706" s="23"/>
      <c r="G706" s="24"/>
      <c r="H706" s="24"/>
      <c r="I706" s="24"/>
      <c r="J706" s="24"/>
      <c r="K706" s="24"/>
      <c r="L706" s="24"/>
      <c r="M706" s="24"/>
    </row>
    <row r="707" spans="4:13" ht="15">
      <c r="D707" s="23"/>
      <c r="E707" s="23"/>
      <c r="F707" s="23"/>
      <c r="G707" s="24"/>
      <c r="H707" s="24"/>
      <c r="I707" s="24"/>
      <c r="J707" s="24"/>
      <c r="K707" s="24"/>
      <c r="L707" s="24"/>
      <c r="M707" s="24"/>
    </row>
    <row r="708" spans="4:13" ht="15">
      <c r="D708" s="23"/>
      <c r="E708" s="23"/>
      <c r="F708" s="23"/>
      <c r="G708" s="24"/>
      <c r="H708" s="24"/>
      <c r="I708" s="24"/>
      <c r="J708" s="24"/>
      <c r="K708" s="24"/>
      <c r="L708" s="24"/>
      <c r="M708" s="24"/>
    </row>
    <row r="709" spans="4:13" ht="15">
      <c r="D709" s="23"/>
      <c r="E709" s="23"/>
      <c r="F709" s="23"/>
      <c r="G709" s="24"/>
      <c r="H709" s="24"/>
      <c r="I709" s="24"/>
      <c r="J709" s="24"/>
      <c r="K709" s="24"/>
      <c r="L709" s="24"/>
      <c r="M709" s="24"/>
    </row>
    <row r="710" spans="4:13" ht="15">
      <c r="D710" s="23"/>
      <c r="E710" s="23"/>
      <c r="F710" s="23"/>
      <c r="G710" s="24"/>
      <c r="H710" s="24"/>
      <c r="I710" s="24"/>
      <c r="J710" s="24"/>
      <c r="K710" s="24"/>
      <c r="L710" s="24"/>
      <c r="M710" s="24"/>
    </row>
    <row r="711" spans="4:13" ht="15">
      <c r="D711" s="23"/>
      <c r="E711" s="23"/>
      <c r="F711" s="23"/>
      <c r="G711" s="24"/>
      <c r="H711" s="24"/>
      <c r="I711" s="24"/>
      <c r="J711" s="24"/>
      <c r="K711" s="24"/>
      <c r="L711" s="24"/>
      <c r="M711" s="24"/>
    </row>
    <row r="712" spans="4:13" ht="15">
      <c r="D712" s="23"/>
      <c r="E712" s="23"/>
      <c r="F712" s="23"/>
      <c r="G712" s="24"/>
      <c r="H712" s="24"/>
      <c r="I712" s="24"/>
      <c r="J712" s="24"/>
      <c r="K712" s="24"/>
      <c r="L712" s="24"/>
      <c r="M712" s="24"/>
    </row>
    <row r="713" spans="4:13" ht="15">
      <c r="D713" s="23"/>
      <c r="E713" s="23"/>
      <c r="F713" s="23"/>
      <c r="G713" s="24"/>
      <c r="H713" s="24"/>
      <c r="I713" s="24"/>
      <c r="J713" s="24"/>
      <c r="K713" s="24"/>
      <c r="L713" s="24"/>
      <c r="M713" s="24"/>
    </row>
    <row r="714" spans="4:13" ht="15">
      <c r="D714" s="23"/>
      <c r="E714" s="23"/>
      <c r="F714" s="23"/>
      <c r="G714" s="24"/>
      <c r="H714" s="24"/>
      <c r="I714" s="24"/>
      <c r="J714" s="24"/>
      <c r="K714" s="24"/>
      <c r="L714" s="24"/>
      <c r="M714" s="24"/>
    </row>
    <row r="715" spans="4:13" ht="15">
      <c r="D715" s="23"/>
      <c r="E715" s="23"/>
      <c r="F715" s="23"/>
      <c r="G715" s="24"/>
      <c r="H715" s="24"/>
      <c r="I715" s="24"/>
      <c r="J715" s="24"/>
      <c r="K715" s="24"/>
      <c r="L715" s="24"/>
      <c r="M715" s="24"/>
    </row>
    <row r="716" spans="4:13" ht="15">
      <c r="D716" s="23"/>
      <c r="E716" s="23"/>
      <c r="F716" s="23"/>
      <c r="G716" s="24"/>
      <c r="H716" s="24"/>
      <c r="I716" s="24"/>
      <c r="J716" s="24"/>
      <c r="K716" s="24"/>
      <c r="L716" s="24"/>
      <c r="M716" s="24"/>
    </row>
    <row r="717" spans="4:13" ht="15">
      <c r="D717" s="23"/>
      <c r="E717" s="23"/>
      <c r="F717" s="23"/>
      <c r="G717" s="24"/>
      <c r="H717" s="24"/>
      <c r="I717" s="24"/>
      <c r="J717" s="24"/>
      <c r="K717" s="24"/>
      <c r="L717" s="24"/>
      <c r="M717" s="24"/>
    </row>
    <row r="718" spans="4:13" ht="15">
      <c r="D718" s="23"/>
      <c r="E718" s="23"/>
      <c r="F718" s="23"/>
      <c r="G718" s="24"/>
      <c r="H718" s="24"/>
      <c r="I718" s="24"/>
      <c r="J718" s="24"/>
      <c r="K718" s="24"/>
      <c r="L718" s="24"/>
      <c r="M718" s="24"/>
    </row>
    <row r="719" spans="4:13" ht="15">
      <c r="D719" s="23"/>
      <c r="E719" s="23"/>
      <c r="F719" s="23"/>
      <c r="G719" s="24"/>
      <c r="H719" s="24"/>
      <c r="I719" s="24"/>
      <c r="J719" s="24"/>
      <c r="K719" s="24"/>
      <c r="L719" s="24"/>
      <c r="M719" s="24"/>
    </row>
    <row r="720" spans="4:13" ht="15">
      <c r="D720" s="23"/>
      <c r="E720" s="23"/>
      <c r="F720" s="23"/>
      <c r="G720" s="24"/>
      <c r="H720" s="24"/>
      <c r="I720" s="24"/>
      <c r="J720" s="24"/>
      <c r="K720" s="24"/>
      <c r="L720" s="24"/>
      <c r="M720" s="24"/>
    </row>
    <row r="721" spans="4:13" ht="15">
      <c r="D721" s="23"/>
      <c r="E721" s="23"/>
      <c r="F721" s="23"/>
      <c r="G721" s="24"/>
      <c r="H721" s="24"/>
      <c r="I721" s="24"/>
      <c r="J721" s="24"/>
      <c r="K721" s="24"/>
      <c r="L721" s="24"/>
      <c r="M721" s="24"/>
    </row>
    <row r="722" spans="4:13" ht="15">
      <c r="D722" s="23"/>
      <c r="E722" s="23"/>
      <c r="F722" s="23"/>
      <c r="G722" s="24"/>
      <c r="H722" s="24"/>
      <c r="I722" s="24"/>
      <c r="J722" s="24"/>
      <c r="K722" s="24"/>
      <c r="L722" s="24"/>
      <c r="M722" s="24"/>
    </row>
    <row r="723" spans="4:13" ht="15">
      <c r="D723" s="23"/>
      <c r="E723" s="23"/>
      <c r="F723" s="23"/>
      <c r="G723" s="24"/>
      <c r="H723" s="24"/>
      <c r="I723" s="24"/>
      <c r="J723" s="24"/>
      <c r="K723" s="24"/>
      <c r="L723" s="24"/>
      <c r="M723" s="24"/>
    </row>
    <row r="724" spans="4:13" ht="15">
      <c r="D724" s="23"/>
      <c r="E724" s="23"/>
      <c r="F724" s="23"/>
      <c r="G724" s="24"/>
      <c r="H724" s="24"/>
      <c r="I724" s="24"/>
      <c r="J724" s="24"/>
      <c r="K724" s="24"/>
      <c r="L724" s="24"/>
      <c r="M724" s="24"/>
    </row>
    <row r="725" spans="4:13" ht="15">
      <c r="D725" s="23"/>
      <c r="E725" s="23"/>
      <c r="F725" s="23"/>
      <c r="G725" s="24"/>
      <c r="H725" s="24"/>
      <c r="I725" s="24"/>
      <c r="J725" s="24"/>
      <c r="K725" s="24"/>
      <c r="L725" s="24"/>
      <c r="M725" s="24"/>
    </row>
    <row r="726" spans="4:13" ht="15">
      <c r="D726" s="23"/>
      <c r="E726" s="23"/>
      <c r="F726" s="23"/>
      <c r="G726" s="24"/>
      <c r="H726" s="24"/>
      <c r="I726" s="24"/>
      <c r="J726" s="24"/>
      <c r="K726" s="24"/>
      <c r="L726" s="24"/>
      <c r="M726" s="24"/>
    </row>
    <row r="727" spans="4:13" ht="15">
      <c r="D727" s="23"/>
      <c r="E727" s="23"/>
      <c r="F727" s="23"/>
      <c r="G727" s="24"/>
      <c r="H727" s="24"/>
      <c r="I727" s="24"/>
      <c r="J727" s="24"/>
      <c r="K727" s="24"/>
      <c r="L727" s="24"/>
      <c r="M727" s="24"/>
    </row>
    <row r="728" spans="4:13" ht="15">
      <c r="D728" s="23"/>
      <c r="E728" s="23"/>
      <c r="F728" s="23"/>
      <c r="G728" s="24"/>
      <c r="H728" s="24"/>
      <c r="I728" s="24"/>
      <c r="J728" s="24"/>
      <c r="K728" s="24"/>
      <c r="L728" s="24"/>
      <c r="M728" s="24"/>
    </row>
    <row r="729" spans="4:13" ht="15">
      <c r="D729" s="23"/>
      <c r="E729" s="23"/>
      <c r="F729" s="23"/>
      <c r="G729" s="24"/>
      <c r="H729" s="24"/>
      <c r="I729" s="24"/>
      <c r="J729" s="24"/>
      <c r="K729" s="24"/>
      <c r="L729" s="24"/>
      <c r="M729" s="24"/>
    </row>
    <row r="730" spans="4:13" ht="15">
      <c r="D730" s="23"/>
      <c r="E730" s="23"/>
      <c r="F730" s="23"/>
      <c r="G730" s="24"/>
      <c r="H730" s="24"/>
      <c r="I730" s="24"/>
      <c r="J730" s="24"/>
      <c r="K730" s="24"/>
      <c r="L730" s="24"/>
      <c r="M730" s="24"/>
    </row>
    <row r="731" spans="4:13" ht="15">
      <c r="D731" s="23"/>
      <c r="E731" s="23"/>
      <c r="F731" s="23"/>
      <c r="G731" s="24"/>
      <c r="H731" s="24"/>
      <c r="I731" s="24"/>
      <c r="J731" s="24"/>
      <c r="K731" s="24"/>
      <c r="L731" s="24"/>
      <c r="M731" s="24"/>
    </row>
    <row r="732" spans="4:13" ht="15">
      <c r="D732" s="23"/>
      <c r="E732" s="23"/>
      <c r="F732" s="23"/>
      <c r="G732" s="24"/>
      <c r="H732" s="24"/>
      <c r="I732" s="24"/>
      <c r="J732" s="24"/>
      <c r="K732" s="24"/>
      <c r="L732" s="24"/>
      <c r="M732" s="24"/>
    </row>
    <row r="733" spans="4:13" ht="15">
      <c r="D733" s="23"/>
      <c r="E733" s="23"/>
      <c r="F733" s="23"/>
      <c r="G733" s="24"/>
      <c r="H733" s="24"/>
      <c r="I733" s="24"/>
      <c r="J733" s="24"/>
      <c r="K733" s="24"/>
      <c r="L733" s="24"/>
      <c r="M733" s="24"/>
    </row>
    <row r="734" spans="4:13" ht="15">
      <c r="D734" s="23"/>
      <c r="E734" s="23"/>
      <c r="F734" s="23"/>
      <c r="G734" s="24"/>
      <c r="H734" s="24"/>
      <c r="I734" s="24"/>
      <c r="J734" s="24"/>
      <c r="K734" s="24"/>
      <c r="L734" s="24"/>
      <c r="M734" s="24"/>
    </row>
    <row r="735" spans="4:13" ht="15">
      <c r="D735" s="23"/>
      <c r="E735" s="23"/>
      <c r="F735" s="23"/>
      <c r="G735" s="24"/>
      <c r="H735" s="24"/>
      <c r="I735" s="24"/>
      <c r="J735" s="24"/>
      <c r="K735" s="24"/>
      <c r="L735" s="24"/>
      <c r="M735" s="24"/>
    </row>
    <row r="736" spans="4:13" ht="15">
      <c r="D736" s="23"/>
      <c r="E736" s="23"/>
      <c r="F736" s="23"/>
      <c r="G736" s="24"/>
      <c r="H736" s="24"/>
      <c r="I736" s="24"/>
      <c r="J736" s="24"/>
      <c r="K736" s="24"/>
      <c r="L736" s="24"/>
      <c r="M736" s="24"/>
    </row>
    <row r="737" spans="4:13" ht="15">
      <c r="D737" s="23"/>
      <c r="E737" s="23"/>
      <c r="F737" s="23"/>
      <c r="G737" s="24"/>
      <c r="H737" s="24"/>
      <c r="I737" s="24"/>
      <c r="J737" s="24"/>
      <c r="K737" s="24"/>
      <c r="L737" s="24"/>
      <c r="M737" s="24"/>
    </row>
    <row r="738" spans="4:13" ht="15">
      <c r="D738" s="23"/>
      <c r="E738" s="23"/>
      <c r="F738" s="23"/>
      <c r="G738" s="24"/>
      <c r="H738" s="24"/>
      <c r="I738" s="24"/>
      <c r="J738" s="24"/>
      <c r="K738" s="24"/>
      <c r="L738" s="24"/>
      <c r="M738" s="24"/>
    </row>
    <row r="739" spans="4:13" ht="15">
      <c r="D739" s="23"/>
      <c r="E739" s="23"/>
      <c r="F739" s="23"/>
      <c r="G739" s="24"/>
      <c r="H739" s="24"/>
      <c r="I739" s="24"/>
      <c r="J739" s="24"/>
      <c r="K739" s="24"/>
      <c r="L739" s="24"/>
      <c r="M739" s="24"/>
    </row>
    <row r="740" spans="4:13" ht="15">
      <c r="D740" s="23"/>
      <c r="E740" s="23"/>
      <c r="F740" s="23"/>
      <c r="G740" s="24"/>
      <c r="H740" s="24"/>
      <c r="I740" s="24"/>
      <c r="J740" s="24"/>
      <c r="K740" s="24"/>
      <c r="L740" s="24"/>
      <c r="M740" s="24"/>
    </row>
    <row r="741" spans="4:13" ht="15">
      <c r="D741" s="23"/>
      <c r="E741" s="23"/>
      <c r="F741" s="23"/>
      <c r="G741" s="24"/>
      <c r="H741" s="24"/>
      <c r="I741" s="24"/>
      <c r="J741" s="24"/>
      <c r="K741" s="24"/>
      <c r="L741" s="24"/>
      <c r="M741" s="24"/>
    </row>
    <row r="742" spans="4:13" ht="15">
      <c r="D742" s="23"/>
      <c r="E742" s="23"/>
      <c r="F742" s="23"/>
      <c r="G742" s="24"/>
      <c r="H742" s="24"/>
      <c r="I742" s="24"/>
      <c r="J742" s="24"/>
      <c r="K742" s="24"/>
      <c r="L742" s="24"/>
      <c r="M742" s="24"/>
    </row>
    <row r="743" spans="4:13" ht="15">
      <c r="D743" s="23"/>
      <c r="E743" s="23"/>
      <c r="F743" s="23"/>
      <c r="G743" s="24"/>
      <c r="H743" s="24"/>
      <c r="I743" s="24"/>
      <c r="J743" s="24"/>
      <c r="K743" s="24"/>
      <c r="L743" s="24"/>
      <c r="M743" s="24"/>
    </row>
    <row r="744" spans="4:13" ht="15">
      <c r="D744" s="23"/>
      <c r="E744" s="23"/>
      <c r="F744" s="23"/>
      <c r="G744" s="24"/>
      <c r="H744" s="24"/>
      <c r="I744" s="24"/>
      <c r="J744" s="24"/>
      <c r="K744" s="24"/>
      <c r="L744" s="24"/>
      <c r="M744" s="24"/>
    </row>
    <row r="745" spans="4:13" ht="15">
      <c r="D745" s="23"/>
      <c r="E745" s="23"/>
      <c r="F745" s="23"/>
      <c r="G745" s="24"/>
      <c r="H745" s="24"/>
      <c r="I745" s="24"/>
      <c r="J745" s="24"/>
      <c r="K745" s="24"/>
      <c r="L745" s="24"/>
      <c r="M745" s="24"/>
    </row>
    <row r="746" spans="4:13" ht="15">
      <c r="D746" s="23"/>
      <c r="E746" s="23"/>
      <c r="F746" s="23"/>
      <c r="G746" s="24"/>
      <c r="H746" s="24"/>
      <c r="I746" s="24"/>
      <c r="J746" s="24"/>
      <c r="K746" s="24"/>
      <c r="L746" s="24"/>
      <c r="M746" s="24"/>
    </row>
    <row r="747" spans="4:13" ht="15">
      <c r="D747" s="23"/>
      <c r="E747" s="23"/>
      <c r="F747" s="23"/>
      <c r="G747" s="24"/>
      <c r="H747" s="24"/>
      <c r="I747" s="24"/>
      <c r="J747" s="24"/>
      <c r="K747" s="24"/>
      <c r="L747" s="24"/>
      <c r="M747" s="24"/>
    </row>
    <row r="748" spans="4:13" ht="15">
      <c r="D748" s="23"/>
      <c r="E748" s="23"/>
      <c r="F748" s="23"/>
      <c r="G748" s="24"/>
      <c r="H748" s="24"/>
      <c r="I748" s="24"/>
      <c r="J748" s="24"/>
      <c r="K748" s="24"/>
      <c r="L748" s="24"/>
      <c r="M748" s="24"/>
    </row>
    <row r="749" spans="4:13" ht="15">
      <c r="D749" s="23"/>
      <c r="E749" s="23"/>
      <c r="F749" s="23"/>
      <c r="G749" s="24"/>
      <c r="H749" s="24"/>
      <c r="I749" s="24"/>
      <c r="J749" s="24"/>
      <c r="K749" s="24"/>
      <c r="L749" s="24"/>
      <c r="M749" s="24"/>
    </row>
    <row r="750" spans="4:13" ht="15">
      <c r="D750" s="23"/>
      <c r="E750" s="23"/>
      <c r="F750" s="23"/>
      <c r="G750" s="24"/>
      <c r="H750" s="24"/>
      <c r="I750" s="24"/>
      <c r="J750" s="24"/>
      <c r="K750" s="24"/>
      <c r="L750" s="24"/>
      <c r="M750" s="24"/>
    </row>
    <row r="751" spans="4:13" ht="15">
      <c r="D751" s="23"/>
      <c r="E751" s="23"/>
      <c r="F751" s="23"/>
      <c r="G751" s="24"/>
      <c r="H751" s="24"/>
      <c r="I751" s="24"/>
      <c r="J751" s="24"/>
      <c r="K751" s="24"/>
      <c r="L751" s="24"/>
      <c r="M751" s="24"/>
    </row>
    <row r="752" spans="4:13" ht="15">
      <c r="D752" s="23"/>
      <c r="E752" s="23"/>
      <c r="F752" s="23"/>
      <c r="G752" s="24"/>
      <c r="H752" s="24"/>
      <c r="I752" s="24"/>
      <c r="J752" s="24"/>
      <c r="K752" s="24"/>
      <c r="L752" s="24"/>
      <c r="M752" s="24"/>
    </row>
    <row r="753" spans="4:13" ht="15">
      <c r="D753" s="23"/>
      <c r="E753" s="23"/>
      <c r="F753" s="23"/>
      <c r="G753" s="24"/>
      <c r="H753" s="24"/>
      <c r="I753" s="24"/>
      <c r="J753" s="24"/>
      <c r="K753" s="24"/>
      <c r="L753" s="24"/>
      <c r="M753" s="24"/>
    </row>
    <row r="754" spans="4:13" ht="15">
      <c r="D754" s="23"/>
      <c r="E754" s="23"/>
      <c r="F754" s="23"/>
      <c r="G754" s="24"/>
      <c r="H754" s="24"/>
      <c r="I754" s="24"/>
      <c r="J754" s="24"/>
      <c r="K754" s="24"/>
      <c r="L754" s="24"/>
      <c r="M754" s="24"/>
    </row>
    <row r="755" spans="4:13" ht="15">
      <c r="D755" s="23"/>
      <c r="E755" s="23"/>
      <c r="F755" s="23"/>
      <c r="G755" s="24"/>
      <c r="H755" s="24"/>
      <c r="I755" s="24"/>
      <c r="J755" s="24"/>
      <c r="K755" s="24"/>
      <c r="L755" s="24"/>
      <c r="M755" s="24"/>
    </row>
    <row r="756" spans="4:13" ht="15">
      <c r="D756" s="23"/>
      <c r="E756" s="23"/>
      <c r="F756" s="23"/>
      <c r="G756" s="24"/>
      <c r="H756" s="24"/>
      <c r="I756" s="24"/>
      <c r="J756" s="24"/>
      <c r="K756" s="24"/>
      <c r="L756" s="24"/>
      <c r="M756" s="24"/>
    </row>
    <row r="757" spans="4:13" ht="15">
      <c r="D757" s="23"/>
      <c r="E757" s="23"/>
      <c r="F757" s="23"/>
      <c r="G757" s="24"/>
      <c r="H757" s="24"/>
      <c r="I757" s="24"/>
      <c r="J757" s="24"/>
      <c r="K757" s="24"/>
      <c r="L757" s="24"/>
      <c r="M757" s="24"/>
    </row>
    <row r="758" spans="4:13" ht="15">
      <c r="D758" s="23"/>
      <c r="E758" s="23"/>
      <c r="F758" s="23"/>
      <c r="G758" s="24"/>
      <c r="H758" s="24"/>
      <c r="I758" s="24"/>
      <c r="J758" s="24"/>
      <c r="K758" s="24"/>
      <c r="L758" s="24"/>
      <c r="M758" s="24"/>
    </row>
    <row r="759" spans="4:13" ht="15">
      <c r="D759" s="23"/>
      <c r="E759" s="23"/>
      <c r="F759" s="23"/>
      <c r="G759" s="24"/>
      <c r="H759" s="24"/>
      <c r="I759" s="24"/>
      <c r="J759" s="24"/>
      <c r="K759" s="24"/>
      <c r="L759" s="24"/>
      <c r="M759" s="24"/>
    </row>
    <row r="760" spans="4:13" ht="15">
      <c r="D760" s="23"/>
      <c r="E760" s="23"/>
      <c r="F760" s="23"/>
      <c r="G760" s="24"/>
      <c r="H760" s="24"/>
      <c r="I760" s="24"/>
      <c r="J760" s="24"/>
      <c r="K760" s="24"/>
      <c r="L760" s="24"/>
      <c r="M760" s="24"/>
    </row>
    <row r="761" spans="4:13" ht="15">
      <c r="D761" s="23"/>
      <c r="E761" s="23"/>
      <c r="F761" s="23"/>
      <c r="G761" s="24"/>
      <c r="H761" s="24"/>
      <c r="I761" s="24"/>
      <c r="J761" s="24"/>
      <c r="K761" s="24"/>
      <c r="L761" s="24"/>
      <c r="M761" s="24"/>
    </row>
    <row r="762" spans="4:13" ht="15">
      <c r="D762" s="23"/>
      <c r="E762" s="23"/>
      <c r="F762" s="23"/>
      <c r="G762" s="24"/>
      <c r="H762" s="24"/>
      <c r="I762" s="24"/>
      <c r="J762" s="24"/>
      <c r="K762" s="24"/>
      <c r="L762" s="24"/>
      <c r="M762" s="24"/>
    </row>
    <row r="763" spans="4:13" ht="15">
      <c r="D763" s="23"/>
      <c r="E763" s="23"/>
      <c r="F763" s="23"/>
      <c r="G763" s="24"/>
      <c r="H763" s="24"/>
      <c r="I763" s="24"/>
      <c r="J763" s="24"/>
      <c r="K763" s="24"/>
      <c r="L763" s="24"/>
      <c r="M763" s="24"/>
    </row>
    <row r="764" spans="4:13" ht="15">
      <c r="D764" s="23"/>
      <c r="E764" s="23"/>
      <c r="F764" s="23"/>
      <c r="G764" s="24"/>
      <c r="H764" s="24"/>
      <c r="I764" s="24"/>
      <c r="J764" s="24"/>
      <c r="K764" s="24"/>
      <c r="L764" s="24"/>
      <c r="M764" s="24"/>
    </row>
    <row r="765" spans="4:13" ht="15">
      <c r="D765" s="23"/>
      <c r="E765" s="23"/>
      <c r="F765" s="23"/>
      <c r="G765" s="24"/>
      <c r="H765" s="24"/>
      <c r="I765" s="24"/>
      <c r="J765" s="24"/>
      <c r="K765" s="24"/>
      <c r="L765" s="24"/>
      <c r="M765" s="24"/>
    </row>
    <row r="766" spans="4:13" ht="15">
      <c r="D766" s="23"/>
      <c r="E766" s="23"/>
      <c r="F766" s="23"/>
      <c r="G766" s="24"/>
      <c r="H766" s="24"/>
      <c r="I766" s="24"/>
      <c r="J766" s="24"/>
      <c r="K766" s="24"/>
      <c r="L766" s="24"/>
      <c r="M766" s="24"/>
    </row>
    <row r="767" spans="4:13" ht="15">
      <c r="D767" s="23"/>
      <c r="E767" s="23"/>
      <c r="F767" s="23"/>
      <c r="G767" s="24"/>
      <c r="H767" s="24"/>
      <c r="I767" s="24"/>
      <c r="J767" s="24"/>
      <c r="K767" s="24"/>
      <c r="L767" s="24"/>
      <c r="M767" s="24"/>
    </row>
    <row r="768" spans="4:13" ht="15">
      <c r="D768" s="23"/>
      <c r="E768" s="23"/>
      <c r="F768" s="23"/>
      <c r="G768" s="24"/>
      <c r="H768" s="24"/>
      <c r="I768" s="24"/>
      <c r="J768" s="24"/>
      <c r="K768" s="24"/>
      <c r="L768" s="24"/>
      <c r="M768" s="24"/>
    </row>
    <row r="769" spans="4:13" ht="15">
      <c r="D769" s="23"/>
      <c r="E769" s="23"/>
      <c r="F769" s="23"/>
      <c r="G769" s="24"/>
      <c r="H769" s="24"/>
      <c r="I769" s="24"/>
      <c r="J769" s="24"/>
      <c r="K769" s="24"/>
      <c r="L769" s="24"/>
      <c r="M769" s="24"/>
    </row>
    <row r="770" spans="4:13" ht="15">
      <c r="D770" s="23"/>
      <c r="E770" s="23"/>
      <c r="F770" s="23"/>
      <c r="G770" s="24"/>
      <c r="H770" s="24"/>
      <c r="I770" s="24"/>
      <c r="J770" s="24"/>
      <c r="K770" s="24"/>
      <c r="L770" s="24"/>
      <c r="M770" s="24"/>
    </row>
    <row r="771" spans="4:13" ht="15">
      <c r="D771" s="23"/>
      <c r="E771" s="23"/>
      <c r="F771" s="23"/>
      <c r="G771" s="24"/>
      <c r="H771" s="24"/>
      <c r="I771" s="24"/>
      <c r="J771" s="24"/>
      <c r="K771" s="24"/>
      <c r="L771" s="24"/>
      <c r="M771" s="24"/>
    </row>
    <row r="772" spans="4:13" ht="15">
      <c r="D772" s="23"/>
      <c r="E772" s="23"/>
      <c r="F772" s="23"/>
      <c r="G772" s="24"/>
      <c r="H772" s="24"/>
      <c r="I772" s="24"/>
      <c r="J772" s="24"/>
      <c r="K772" s="24"/>
      <c r="L772" s="24"/>
      <c r="M772" s="24"/>
    </row>
    <row r="773" spans="4:13" ht="15">
      <c r="D773" s="23"/>
      <c r="E773" s="23"/>
      <c r="F773" s="23"/>
      <c r="G773" s="24"/>
      <c r="H773" s="24"/>
      <c r="I773" s="24"/>
      <c r="J773" s="24"/>
      <c r="K773" s="24"/>
      <c r="L773" s="24"/>
      <c r="M773" s="24"/>
    </row>
    <row r="774" spans="4:13" ht="15">
      <c r="D774" s="23"/>
      <c r="E774" s="23"/>
      <c r="F774" s="23"/>
      <c r="G774" s="24"/>
      <c r="H774" s="24"/>
      <c r="I774" s="24"/>
      <c r="J774" s="24"/>
      <c r="K774" s="24"/>
      <c r="L774" s="24"/>
      <c r="M774" s="24"/>
    </row>
    <row r="775" spans="4:13" ht="15">
      <c r="D775" s="23"/>
      <c r="E775" s="23"/>
      <c r="F775" s="23"/>
      <c r="G775" s="24"/>
      <c r="H775" s="24"/>
      <c r="I775" s="24"/>
      <c r="J775" s="24"/>
      <c r="K775" s="24"/>
      <c r="L775" s="24"/>
      <c r="M775" s="24"/>
    </row>
    <row r="776" spans="4:13" ht="15">
      <c r="D776" s="23"/>
      <c r="E776" s="23"/>
      <c r="F776" s="23"/>
      <c r="G776" s="24"/>
      <c r="H776" s="24"/>
      <c r="I776" s="24"/>
      <c r="J776" s="24"/>
      <c r="K776" s="24"/>
      <c r="L776" s="24"/>
      <c r="M776" s="24"/>
    </row>
    <row r="777" spans="4:13" ht="15">
      <c r="D777" s="23"/>
      <c r="E777" s="23"/>
      <c r="F777" s="23"/>
      <c r="G777" s="24"/>
      <c r="H777" s="24"/>
      <c r="I777" s="24"/>
      <c r="J777" s="24"/>
      <c r="K777" s="24"/>
      <c r="L777" s="24"/>
      <c r="M777" s="24"/>
    </row>
    <row r="778" spans="4:13" ht="15">
      <c r="D778" s="23"/>
      <c r="E778" s="23"/>
      <c r="F778" s="23"/>
      <c r="G778" s="24"/>
      <c r="H778" s="24"/>
      <c r="I778" s="24"/>
      <c r="J778" s="24"/>
      <c r="K778" s="24"/>
      <c r="L778" s="24"/>
      <c r="M778" s="24"/>
    </row>
    <row r="779" spans="4:13" ht="15">
      <c r="D779" s="23"/>
      <c r="E779" s="23"/>
      <c r="F779" s="23"/>
      <c r="G779" s="24"/>
      <c r="H779" s="24"/>
      <c r="I779" s="24"/>
      <c r="J779" s="24"/>
      <c r="K779" s="24"/>
      <c r="L779" s="24"/>
      <c r="M779" s="24"/>
    </row>
    <row r="780" spans="4:13" ht="15">
      <c r="D780" s="23"/>
      <c r="E780" s="23"/>
      <c r="F780" s="23"/>
      <c r="G780" s="24"/>
      <c r="H780" s="24"/>
      <c r="I780" s="24"/>
      <c r="J780" s="24"/>
      <c r="K780" s="24"/>
      <c r="L780" s="24"/>
      <c r="M780" s="24"/>
    </row>
    <row r="781" spans="4:13" ht="15">
      <c r="D781" s="23"/>
      <c r="E781" s="23"/>
      <c r="F781" s="23"/>
      <c r="G781" s="24"/>
      <c r="H781" s="24"/>
      <c r="I781" s="24"/>
      <c r="J781" s="24"/>
      <c r="K781" s="24"/>
      <c r="L781" s="24"/>
      <c r="M781" s="24"/>
    </row>
    <row r="782" spans="4:13" ht="15">
      <c r="D782" s="23"/>
      <c r="E782" s="23"/>
      <c r="F782" s="23"/>
      <c r="G782" s="24"/>
      <c r="H782" s="24"/>
      <c r="I782" s="24"/>
      <c r="J782" s="24"/>
      <c r="K782" s="24"/>
      <c r="L782" s="24"/>
      <c r="M782" s="24"/>
    </row>
    <row r="783" spans="4:13" ht="15">
      <c r="D783" s="23"/>
      <c r="E783" s="23"/>
      <c r="F783" s="23"/>
      <c r="G783" s="24"/>
      <c r="H783" s="24"/>
      <c r="I783" s="24"/>
      <c r="J783" s="24"/>
      <c r="K783" s="24"/>
      <c r="L783" s="24"/>
      <c r="M783" s="24"/>
    </row>
    <row r="784" spans="4:13" ht="15">
      <c r="D784" s="23"/>
      <c r="E784" s="23"/>
      <c r="F784" s="23"/>
      <c r="G784" s="24"/>
      <c r="H784" s="24"/>
      <c r="I784" s="24"/>
      <c r="J784" s="24"/>
      <c r="K784" s="24"/>
      <c r="L784" s="24"/>
      <c r="M784" s="24"/>
    </row>
    <row r="785" spans="4:13" ht="15">
      <c r="D785" s="23"/>
      <c r="E785" s="23"/>
      <c r="F785" s="23"/>
      <c r="G785" s="24"/>
      <c r="H785" s="24"/>
      <c r="I785" s="24"/>
      <c r="J785" s="24"/>
      <c r="K785" s="24"/>
      <c r="L785" s="24"/>
      <c r="M785" s="24"/>
    </row>
    <row r="786" spans="4:13" ht="15">
      <c r="D786" s="23"/>
      <c r="E786" s="23"/>
      <c r="F786" s="23"/>
      <c r="G786" s="24"/>
      <c r="H786" s="24"/>
      <c r="I786" s="24"/>
      <c r="J786" s="24"/>
      <c r="K786" s="24"/>
      <c r="L786" s="24"/>
      <c r="M786" s="24"/>
    </row>
    <row r="787" spans="4:13" ht="15">
      <c r="D787" s="23"/>
      <c r="E787" s="23"/>
      <c r="F787" s="23"/>
      <c r="G787" s="24"/>
      <c r="H787" s="24"/>
      <c r="I787" s="24"/>
      <c r="J787" s="24"/>
      <c r="K787" s="24"/>
      <c r="L787" s="24"/>
      <c r="M787" s="24"/>
    </row>
    <row r="788" spans="4:13" ht="15">
      <c r="D788" s="23"/>
      <c r="E788" s="23"/>
      <c r="F788" s="23"/>
      <c r="G788" s="24"/>
      <c r="H788" s="24"/>
      <c r="I788" s="24"/>
      <c r="J788" s="24"/>
      <c r="K788" s="24"/>
      <c r="L788" s="24"/>
      <c r="M788" s="24"/>
    </row>
    <row r="789" spans="4:13" ht="15">
      <c r="D789" s="23"/>
      <c r="E789" s="23"/>
      <c r="F789" s="23"/>
      <c r="G789" s="24"/>
      <c r="H789" s="24"/>
      <c r="I789" s="24"/>
      <c r="J789" s="24"/>
      <c r="K789" s="24"/>
      <c r="L789" s="24"/>
      <c r="M789" s="24"/>
    </row>
    <row r="790" spans="4:13" ht="15">
      <c r="D790" s="23"/>
      <c r="E790" s="23"/>
      <c r="F790" s="23"/>
      <c r="G790" s="24"/>
      <c r="H790" s="24"/>
      <c r="I790" s="24"/>
      <c r="J790" s="24"/>
      <c r="K790" s="24"/>
      <c r="L790" s="24"/>
      <c r="M790" s="24"/>
    </row>
    <row r="791" spans="4:13" ht="15">
      <c r="D791" s="23"/>
      <c r="E791" s="23"/>
      <c r="F791" s="23"/>
      <c r="G791" s="24"/>
      <c r="H791" s="24"/>
      <c r="I791" s="24"/>
      <c r="J791" s="24"/>
      <c r="K791" s="24"/>
      <c r="L791" s="24"/>
      <c r="M791" s="24"/>
    </row>
    <row r="792" spans="4:13" ht="15">
      <c r="D792" s="23"/>
      <c r="E792" s="23"/>
      <c r="F792" s="23"/>
      <c r="G792" s="24"/>
      <c r="H792" s="24"/>
      <c r="I792" s="24"/>
      <c r="J792" s="24"/>
      <c r="K792" s="24"/>
      <c r="L792" s="24"/>
      <c r="M792" s="24"/>
    </row>
    <row r="793" spans="4:13" ht="15">
      <c r="D793" s="23"/>
      <c r="E793" s="23"/>
      <c r="F793" s="23"/>
      <c r="G793" s="24"/>
      <c r="H793" s="24"/>
      <c r="I793" s="24"/>
      <c r="J793" s="24"/>
      <c r="K793" s="24"/>
      <c r="L793" s="24"/>
      <c r="M793" s="24"/>
    </row>
    <row r="794" spans="4:13">
      <c r="D794" s="23"/>
      <c r="E794" s="23"/>
      <c r="F794" s="23"/>
    </row>
    <row r="795" spans="4:13">
      <c r="D795" s="23"/>
      <c r="E795" s="23"/>
      <c r="F795" s="23"/>
    </row>
    <row r="796" spans="4:13">
      <c r="D796" s="23"/>
      <c r="E796" s="23"/>
      <c r="F796" s="23"/>
    </row>
    <row r="797" spans="4:13">
      <c r="D797" s="23"/>
      <c r="E797" s="23"/>
      <c r="F797" s="23"/>
    </row>
    <row r="798" spans="4:13">
      <c r="D798" s="23"/>
      <c r="E798" s="23"/>
      <c r="F798" s="23"/>
    </row>
    <row r="799" spans="4:13">
      <c r="D799" s="23"/>
      <c r="E799" s="23"/>
      <c r="F799" s="23"/>
    </row>
    <row r="800" spans="4:13">
      <c r="D800" s="23"/>
      <c r="E800" s="23"/>
      <c r="F800" s="23"/>
    </row>
    <row r="801" spans="4:6">
      <c r="D801" s="23"/>
      <c r="E801" s="23"/>
      <c r="F801" s="23"/>
    </row>
    <row r="802" spans="4:6">
      <c r="D802" s="23"/>
      <c r="E802" s="23"/>
      <c r="F802" s="23"/>
    </row>
    <row r="803" spans="4:6">
      <c r="D803" s="23"/>
      <c r="E803" s="23"/>
      <c r="F803" s="23"/>
    </row>
    <row r="804" spans="4:6">
      <c r="D804" s="23"/>
      <c r="E804" s="23"/>
      <c r="F804" s="23"/>
    </row>
    <row r="805" spans="4:6">
      <c r="D805" s="23"/>
      <c r="E805" s="23"/>
      <c r="F805" s="23"/>
    </row>
    <row r="806" spans="4:6">
      <c r="D806" s="23"/>
      <c r="E806" s="23"/>
      <c r="F806" s="23"/>
    </row>
    <row r="807" spans="4:6">
      <c r="D807" s="23"/>
      <c r="E807" s="23"/>
      <c r="F807" s="23"/>
    </row>
    <row r="808" spans="4:6">
      <c r="D808" s="23"/>
      <c r="E808" s="23"/>
      <c r="F808" s="23"/>
    </row>
    <row r="809" spans="4:6">
      <c r="D809" s="23"/>
      <c r="E809" s="23"/>
      <c r="F809" s="23"/>
    </row>
    <row r="810" spans="4:6">
      <c r="D810" s="23"/>
      <c r="E810" s="23"/>
      <c r="F810" s="23"/>
    </row>
    <row r="811" spans="4:6">
      <c r="D811" s="23"/>
      <c r="E811" s="23"/>
      <c r="F811" s="23"/>
    </row>
    <row r="812" spans="4:6">
      <c r="D812" s="23"/>
      <c r="E812" s="23"/>
      <c r="F812" s="23"/>
    </row>
    <row r="813" spans="4:6">
      <c r="D813" s="23"/>
      <c r="E813" s="23"/>
      <c r="F813" s="23"/>
    </row>
    <row r="814" spans="4:6">
      <c r="D814" s="23"/>
      <c r="E814" s="23"/>
      <c r="F814" s="23"/>
    </row>
    <row r="815" spans="4:6">
      <c r="D815" s="23"/>
      <c r="E815" s="23"/>
      <c r="F815" s="23"/>
    </row>
    <row r="816" spans="4:6">
      <c r="D816" s="23"/>
      <c r="E816" s="23"/>
      <c r="F816" s="23"/>
    </row>
    <row r="817" spans="4:6">
      <c r="D817" s="23"/>
      <c r="E817" s="23"/>
      <c r="F817" s="23"/>
    </row>
    <row r="818" spans="4:6">
      <c r="D818" s="23"/>
      <c r="E818" s="23"/>
      <c r="F818" s="23"/>
    </row>
    <row r="819" spans="4:6">
      <c r="D819" s="23"/>
      <c r="E819" s="23"/>
      <c r="F819" s="23"/>
    </row>
    <row r="820" spans="4:6">
      <c r="D820" s="23"/>
      <c r="E820" s="23"/>
      <c r="F820" s="23"/>
    </row>
    <row r="821" spans="4:6">
      <c r="D821" s="23"/>
      <c r="E821" s="23"/>
      <c r="F821" s="23"/>
    </row>
    <row r="822" spans="4:6">
      <c r="D822" s="23"/>
      <c r="E822" s="23"/>
      <c r="F822" s="23"/>
    </row>
    <row r="823" spans="4:6">
      <c r="D823" s="23"/>
      <c r="E823" s="23"/>
      <c r="F823" s="23"/>
    </row>
    <row r="824" spans="4:6">
      <c r="D824" s="23"/>
      <c r="E824" s="23"/>
      <c r="F824" s="23"/>
    </row>
    <row r="825" spans="4:6">
      <c r="D825" s="23"/>
      <c r="E825" s="23"/>
      <c r="F825" s="23"/>
    </row>
    <row r="826" spans="4:6">
      <c r="D826" s="23"/>
      <c r="E826" s="23"/>
      <c r="F826" s="23"/>
    </row>
    <row r="827" spans="4:6">
      <c r="D827" s="23"/>
      <c r="E827" s="23"/>
      <c r="F827" s="23"/>
    </row>
    <row r="828" spans="4:6">
      <c r="D828" s="23"/>
      <c r="E828" s="23"/>
      <c r="F828" s="23"/>
    </row>
    <row r="829" spans="4:6">
      <c r="D829" s="23"/>
      <c r="E829" s="23"/>
      <c r="F829" s="23"/>
    </row>
    <row r="830" spans="4:6">
      <c r="D830" s="23"/>
      <c r="E830" s="23"/>
      <c r="F830" s="23"/>
    </row>
    <row r="831" spans="4:6">
      <c r="D831" s="23"/>
      <c r="E831" s="23"/>
      <c r="F831" s="23"/>
    </row>
    <row r="832" spans="4:6">
      <c r="D832" s="23"/>
      <c r="E832" s="23"/>
      <c r="F832" s="23"/>
    </row>
    <row r="833" spans="4:6">
      <c r="D833" s="23"/>
      <c r="E833" s="23"/>
      <c r="F833" s="23"/>
    </row>
    <row r="834" spans="4:6">
      <c r="D834" s="23"/>
      <c r="E834" s="23"/>
      <c r="F834" s="23"/>
    </row>
    <row r="835" spans="4:6">
      <c r="D835" s="23"/>
      <c r="E835" s="23"/>
      <c r="F835" s="23"/>
    </row>
    <row r="836" spans="4:6">
      <c r="D836" s="23"/>
      <c r="E836" s="23"/>
      <c r="F836" s="23"/>
    </row>
    <row r="837" spans="4:6">
      <c r="D837" s="23"/>
      <c r="E837" s="23"/>
      <c r="F837" s="23"/>
    </row>
    <row r="838" spans="4:6">
      <c r="D838" s="23"/>
      <c r="E838" s="23"/>
      <c r="F838" s="23"/>
    </row>
    <row r="839" spans="4:6">
      <c r="D839" s="23"/>
      <c r="E839" s="23"/>
      <c r="F839" s="23"/>
    </row>
    <row r="840" spans="4:6">
      <c r="D840" s="23"/>
      <c r="E840" s="23"/>
      <c r="F840" s="23"/>
    </row>
    <row r="841" spans="4:6">
      <c r="D841" s="23"/>
      <c r="E841" s="23"/>
      <c r="F841" s="23"/>
    </row>
    <row r="842" spans="4:6">
      <c r="D842" s="23"/>
      <c r="E842" s="23"/>
      <c r="F842" s="23"/>
    </row>
    <row r="843" spans="4:6">
      <c r="D843" s="23"/>
      <c r="E843" s="23"/>
      <c r="F843" s="23"/>
    </row>
    <row r="844" spans="4:6">
      <c r="D844" s="23"/>
      <c r="E844" s="23"/>
      <c r="F844" s="23"/>
    </row>
    <row r="845" spans="4:6">
      <c r="D845" s="23"/>
      <c r="E845" s="23"/>
      <c r="F845" s="23"/>
    </row>
    <row r="846" spans="4:6">
      <c r="D846" s="23"/>
      <c r="E846" s="23"/>
      <c r="F846" s="23"/>
    </row>
    <row r="847" spans="4:6">
      <c r="D847" s="23"/>
      <c r="E847" s="23"/>
      <c r="F847" s="23"/>
    </row>
    <row r="848" spans="4:6">
      <c r="D848" s="23"/>
      <c r="E848" s="23"/>
      <c r="F848" s="23"/>
    </row>
    <row r="849" spans="4:6">
      <c r="D849" s="23"/>
      <c r="E849" s="23"/>
      <c r="F849" s="23"/>
    </row>
    <row r="850" spans="4:6">
      <c r="D850" s="23"/>
      <c r="E850" s="23"/>
      <c r="F850" s="23"/>
    </row>
    <row r="851" spans="4:6">
      <c r="D851" s="23"/>
      <c r="E851" s="23"/>
      <c r="F851" s="23"/>
    </row>
    <row r="852" spans="4:6">
      <c r="D852" s="23"/>
      <c r="E852" s="23"/>
      <c r="F852" s="23"/>
    </row>
    <row r="853" spans="4:6">
      <c r="D853" s="23"/>
      <c r="E853" s="23"/>
      <c r="F853" s="23"/>
    </row>
    <row r="854" spans="4:6">
      <c r="D854" s="23"/>
      <c r="E854" s="23"/>
      <c r="F854" s="23"/>
    </row>
    <row r="855" spans="4:6">
      <c r="D855" s="23"/>
      <c r="E855" s="23"/>
      <c r="F855" s="23"/>
    </row>
    <row r="856" spans="4:6">
      <c r="D856" s="23"/>
      <c r="E856" s="23"/>
      <c r="F856" s="23"/>
    </row>
    <row r="857" spans="4:6">
      <c r="D857" s="23"/>
      <c r="E857" s="23"/>
      <c r="F857" s="23"/>
    </row>
    <row r="858" spans="4:6">
      <c r="D858" s="23"/>
      <c r="E858" s="23"/>
      <c r="F858" s="23"/>
    </row>
    <row r="859" spans="4:6">
      <c r="D859" s="23"/>
      <c r="E859" s="23"/>
      <c r="F859" s="23"/>
    </row>
    <row r="860" spans="4:6">
      <c r="D860" s="23"/>
      <c r="E860" s="23"/>
      <c r="F860" s="23"/>
    </row>
    <row r="861" spans="4:6">
      <c r="D861" s="23"/>
      <c r="E861" s="23"/>
      <c r="F861" s="23"/>
    </row>
    <row r="862" spans="4:6">
      <c r="D862" s="23"/>
      <c r="E862" s="23"/>
      <c r="F862" s="23"/>
    </row>
    <row r="863" spans="4:6">
      <c r="D863" s="23"/>
      <c r="E863" s="23"/>
      <c r="F863" s="23"/>
    </row>
    <row r="864" spans="4:6">
      <c r="D864" s="23"/>
      <c r="E864" s="23"/>
      <c r="F864" s="23"/>
    </row>
    <row r="865" spans="4:6">
      <c r="D865" s="23"/>
      <c r="E865" s="23"/>
      <c r="F865" s="23"/>
    </row>
    <row r="866" spans="4:6">
      <c r="D866" s="23"/>
      <c r="E866" s="23"/>
      <c r="F866" s="23"/>
    </row>
    <row r="867" spans="4:6">
      <c r="D867" s="23"/>
      <c r="E867" s="23"/>
      <c r="F867" s="23"/>
    </row>
    <row r="868" spans="4:6">
      <c r="D868" s="23"/>
      <c r="E868" s="23"/>
      <c r="F868" s="23"/>
    </row>
    <row r="869" spans="4:6">
      <c r="D869" s="23"/>
      <c r="E869" s="23"/>
      <c r="F869" s="23"/>
    </row>
    <row r="870" spans="4:6">
      <c r="D870" s="23"/>
      <c r="E870" s="23"/>
      <c r="F870" s="23"/>
    </row>
    <row r="871" spans="4:6">
      <c r="D871" s="23"/>
      <c r="E871" s="23"/>
      <c r="F871" s="23"/>
    </row>
    <row r="872" spans="4:6">
      <c r="D872" s="23"/>
      <c r="E872" s="23"/>
      <c r="F872" s="23"/>
    </row>
    <row r="873" spans="4:6">
      <c r="D873" s="23"/>
      <c r="E873" s="23"/>
      <c r="F873" s="23"/>
    </row>
    <row r="874" spans="4:6">
      <c r="D874" s="23"/>
      <c r="E874" s="23"/>
      <c r="F874" s="23"/>
    </row>
    <row r="875" spans="4:6">
      <c r="D875" s="23"/>
      <c r="E875" s="23"/>
      <c r="F875" s="23"/>
    </row>
    <row r="876" spans="4:6">
      <c r="D876" s="23"/>
      <c r="E876" s="23"/>
      <c r="F876" s="23"/>
    </row>
    <row r="877" spans="4:6">
      <c r="D877" s="23"/>
      <c r="E877" s="23"/>
      <c r="F877" s="23"/>
    </row>
    <row r="878" spans="4:6">
      <c r="D878" s="23"/>
      <c r="E878" s="23"/>
      <c r="F878" s="23"/>
    </row>
    <row r="879" spans="4:6">
      <c r="D879" s="23"/>
      <c r="E879" s="23"/>
      <c r="F879" s="23"/>
    </row>
    <row r="880" spans="4:6">
      <c r="D880" s="23"/>
      <c r="E880" s="23"/>
      <c r="F880" s="23"/>
    </row>
    <row r="881" spans="4:6">
      <c r="D881" s="23"/>
      <c r="E881" s="23"/>
      <c r="F881" s="23"/>
    </row>
    <row r="882" spans="4:6">
      <c r="D882" s="23"/>
      <c r="E882" s="23"/>
      <c r="F882" s="23"/>
    </row>
    <row r="883" spans="4:6">
      <c r="D883" s="23"/>
      <c r="E883" s="23"/>
      <c r="F883" s="23"/>
    </row>
    <row r="884" spans="4:6">
      <c r="D884" s="23"/>
      <c r="E884" s="23"/>
      <c r="F884" s="23"/>
    </row>
    <row r="885" spans="4:6">
      <c r="D885" s="23"/>
      <c r="E885" s="23"/>
      <c r="F885" s="23"/>
    </row>
    <row r="886" spans="4:6">
      <c r="D886" s="23"/>
      <c r="E886" s="23"/>
      <c r="F886" s="23"/>
    </row>
    <row r="887" spans="4:6">
      <c r="D887" s="23"/>
      <c r="E887" s="23"/>
      <c r="F887" s="23"/>
    </row>
    <row r="888" spans="4:6">
      <c r="D888" s="23"/>
      <c r="E888" s="23"/>
      <c r="F888" s="23"/>
    </row>
    <row r="889" spans="4:6">
      <c r="D889" s="23"/>
      <c r="E889" s="23"/>
      <c r="F889" s="23"/>
    </row>
    <row r="890" spans="4:6">
      <c r="D890" s="23"/>
      <c r="E890" s="23"/>
      <c r="F890" s="23"/>
    </row>
    <row r="891" spans="4:6">
      <c r="D891" s="23"/>
      <c r="E891" s="23"/>
      <c r="F891" s="23"/>
    </row>
    <row r="892" spans="4:6">
      <c r="D892" s="23"/>
      <c r="E892" s="23"/>
      <c r="F892" s="23"/>
    </row>
    <row r="893" spans="4:6">
      <c r="D893" s="23"/>
      <c r="E893" s="23"/>
      <c r="F893" s="23"/>
    </row>
    <row r="894" spans="4:6">
      <c r="D894" s="23"/>
      <c r="E894" s="23"/>
      <c r="F894" s="23"/>
    </row>
    <row r="895" spans="4:6">
      <c r="D895" s="23"/>
      <c r="E895" s="23"/>
      <c r="F895" s="23"/>
    </row>
    <row r="896" spans="4:6">
      <c r="D896" s="23"/>
      <c r="E896" s="23"/>
      <c r="F896" s="23"/>
    </row>
    <row r="897" spans="4:6">
      <c r="D897" s="23"/>
      <c r="E897" s="23"/>
      <c r="F897" s="23"/>
    </row>
    <row r="898" spans="4:6">
      <c r="D898" s="23"/>
      <c r="E898" s="23"/>
      <c r="F898" s="23"/>
    </row>
    <row r="899" spans="4:6">
      <c r="D899" s="23"/>
      <c r="E899" s="23"/>
      <c r="F899" s="23"/>
    </row>
    <row r="900" spans="4:6">
      <c r="D900" s="23"/>
      <c r="E900" s="23"/>
      <c r="F900" s="23"/>
    </row>
    <row r="901" spans="4:6">
      <c r="D901" s="23"/>
      <c r="E901" s="23"/>
      <c r="F901" s="23"/>
    </row>
    <row r="902" spans="4:6">
      <c r="D902" s="23"/>
      <c r="E902" s="23"/>
      <c r="F902" s="23"/>
    </row>
    <row r="903" spans="4:6">
      <c r="D903" s="23"/>
      <c r="E903" s="23"/>
      <c r="F903" s="23"/>
    </row>
    <row r="904" spans="4:6">
      <c r="D904" s="23"/>
      <c r="E904" s="23"/>
      <c r="F904" s="23"/>
    </row>
    <row r="905" spans="4:6">
      <c r="D905" s="23"/>
      <c r="E905" s="23"/>
      <c r="F905" s="23"/>
    </row>
    <row r="906" spans="4:6">
      <c r="D906" s="23"/>
      <c r="E906" s="23"/>
      <c r="F906" s="23"/>
    </row>
    <row r="907" spans="4:6">
      <c r="D907" s="23"/>
      <c r="E907" s="23"/>
      <c r="F907" s="23"/>
    </row>
    <row r="908" spans="4:6">
      <c r="D908" s="23"/>
      <c r="E908" s="23"/>
      <c r="F908" s="23"/>
    </row>
    <row r="909" spans="4:6">
      <c r="D909" s="23"/>
      <c r="E909" s="23"/>
      <c r="F909" s="23"/>
    </row>
    <row r="910" spans="4:6">
      <c r="D910" s="23"/>
      <c r="E910" s="23"/>
      <c r="F910" s="23"/>
    </row>
    <row r="911" spans="4:6">
      <c r="D911" s="23"/>
      <c r="E911" s="23"/>
      <c r="F911" s="23"/>
    </row>
    <row r="912" spans="4:6">
      <c r="D912" s="23"/>
      <c r="E912" s="23"/>
      <c r="F912" s="23"/>
    </row>
    <row r="913" spans="4:6">
      <c r="D913" s="23"/>
      <c r="E913" s="23"/>
      <c r="F913" s="23"/>
    </row>
    <row r="914" spans="4:6">
      <c r="D914" s="23"/>
      <c r="E914" s="23"/>
      <c r="F914" s="23"/>
    </row>
    <row r="915" spans="4:6">
      <c r="D915" s="23"/>
      <c r="E915" s="23"/>
      <c r="F915" s="23"/>
    </row>
    <row r="916" spans="4:6">
      <c r="D916" s="23"/>
      <c r="E916" s="23"/>
      <c r="F916" s="23"/>
    </row>
    <row r="917" spans="4:6">
      <c r="D917" s="23"/>
      <c r="E917" s="23"/>
      <c r="F917" s="23"/>
    </row>
    <row r="918" spans="4:6">
      <c r="D918" s="23"/>
      <c r="E918" s="23"/>
      <c r="F918" s="23"/>
    </row>
    <row r="919" spans="4:6">
      <c r="D919" s="23"/>
      <c r="E919" s="23"/>
      <c r="F919" s="23"/>
    </row>
    <row r="920" spans="4:6">
      <c r="D920" s="23"/>
      <c r="E920" s="23"/>
      <c r="F920" s="23"/>
    </row>
    <row r="921" spans="4:6">
      <c r="D921" s="23"/>
      <c r="E921" s="23"/>
      <c r="F921" s="23"/>
    </row>
    <row r="922" spans="4:6">
      <c r="D922" s="23"/>
      <c r="E922" s="23"/>
      <c r="F922" s="23"/>
    </row>
    <row r="923" spans="4:6">
      <c r="D923" s="23"/>
      <c r="E923" s="23"/>
      <c r="F923" s="23"/>
    </row>
    <row r="924" spans="4:6">
      <c r="D924" s="23"/>
      <c r="E924" s="23"/>
      <c r="F924" s="23"/>
    </row>
    <row r="925" spans="4:6">
      <c r="D925" s="23"/>
      <c r="E925" s="23"/>
      <c r="F925" s="23"/>
    </row>
    <row r="926" spans="4:6">
      <c r="D926" s="23"/>
      <c r="E926" s="23"/>
      <c r="F926" s="23"/>
    </row>
    <row r="927" spans="4:6">
      <c r="D927" s="23"/>
      <c r="E927" s="23"/>
      <c r="F927" s="23"/>
    </row>
    <row r="928" spans="4:6">
      <c r="D928" s="23"/>
      <c r="E928" s="23"/>
      <c r="F928" s="23"/>
    </row>
    <row r="929" spans="4:6">
      <c r="D929" s="23"/>
      <c r="E929" s="23"/>
      <c r="F929" s="23"/>
    </row>
    <row r="930" spans="4:6">
      <c r="D930" s="23"/>
      <c r="E930" s="23"/>
      <c r="F930" s="23"/>
    </row>
    <row r="931" spans="4:6">
      <c r="D931" s="23"/>
      <c r="E931" s="23"/>
      <c r="F931" s="23"/>
    </row>
    <row r="932" spans="4:6">
      <c r="D932" s="23"/>
      <c r="E932" s="23"/>
      <c r="F932" s="23"/>
    </row>
    <row r="933" spans="4:6">
      <c r="D933" s="23"/>
      <c r="E933" s="23"/>
      <c r="F933" s="23"/>
    </row>
    <row r="934" spans="4:6">
      <c r="D934" s="23"/>
      <c r="E934" s="23"/>
      <c r="F934" s="23"/>
    </row>
    <row r="935" spans="4:6">
      <c r="D935" s="23"/>
      <c r="E935" s="23"/>
      <c r="F935" s="23"/>
    </row>
    <row r="936" spans="4:6">
      <c r="D936" s="23"/>
      <c r="E936" s="23"/>
      <c r="F936" s="23"/>
    </row>
    <row r="937" spans="4:6">
      <c r="D937" s="23"/>
      <c r="E937" s="23"/>
      <c r="F937" s="23"/>
    </row>
    <row r="938" spans="4:6">
      <c r="D938" s="23"/>
      <c r="E938" s="23"/>
      <c r="F938" s="23"/>
    </row>
    <row r="939" spans="4:6">
      <c r="D939" s="23"/>
      <c r="E939" s="23"/>
      <c r="F939" s="23"/>
    </row>
    <row r="940" spans="4:6">
      <c r="D940" s="23"/>
      <c r="E940" s="23"/>
      <c r="F940" s="23"/>
    </row>
    <row r="941" spans="4:6">
      <c r="D941" s="23"/>
      <c r="E941" s="23"/>
      <c r="F941" s="23"/>
    </row>
    <row r="942" spans="4:6">
      <c r="D942" s="23"/>
      <c r="E942" s="23"/>
      <c r="F942" s="23"/>
    </row>
    <row r="943" spans="4:6">
      <c r="D943" s="23"/>
      <c r="E943" s="23"/>
      <c r="F943" s="23"/>
    </row>
    <row r="944" spans="4:6">
      <c r="D944" s="23"/>
      <c r="E944" s="23"/>
      <c r="F944" s="23"/>
    </row>
    <row r="945" spans="4:6">
      <c r="D945" s="23"/>
      <c r="E945" s="23"/>
      <c r="F945" s="23"/>
    </row>
    <row r="946" spans="4:6">
      <c r="D946" s="23"/>
      <c r="E946" s="23"/>
      <c r="F946" s="23"/>
    </row>
    <row r="947" spans="4:6">
      <c r="D947" s="23"/>
      <c r="E947" s="23"/>
      <c r="F947" s="23"/>
    </row>
    <row r="948" spans="4:6">
      <c r="D948" s="23"/>
      <c r="E948" s="23"/>
      <c r="F948" s="23"/>
    </row>
    <row r="949" spans="4:6">
      <c r="D949" s="23"/>
      <c r="E949" s="23"/>
      <c r="F949" s="23"/>
    </row>
    <row r="950" spans="4:6">
      <c r="D950" s="23"/>
      <c r="E950" s="23"/>
      <c r="F950" s="23"/>
    </row>
    <row r="951" spans="4:6">
      <c r="D951" s="23"/>
      <c r="E951" s="23"/>
      <c r="F951" s="23"/>
    </row>
    <row r="952" spans="4:6">
      <c r="D952" s="23"/>
      <c r="E952" s="23"/>
      <c r="F952" s="23"/>
    </row>
    <row r="953" spans="4:6">
      <c r="D953" s="23"/>
      <c r="E953" s="23"/>
      <c r="F953" s="23"/>
    </row>
    <row r="954" spans="4:6">
      <c r="D954" s="23"/>
      <c r="E954" s="23"/>
      <c r="F954" s="23"/>
    </row>
    <row r="955" spans="4:6">
      <c r="D955" s="23"/>
      <c r="E955" s="23"/>
      <c r="F955" s="23"/>
    </row>
    <row r="956" spans="4:6">
      <c r="D956" s="23"/>
      <c r="E956" s="23"/>
      <c r="F956" s="23"/>
    </row>
    <row r="957" spans="4:6">
      <c r="D957" s="23"/>
      <c r="E957" s="23"/>
      <c r="F957" s="23"/>
    </row>
    <row r="958" spans="4:6">
      <c r="D958" s="23"/>
      <c r="E958" s="23"/>
      <c r="F958" s="23"/>
    </row>
    <row r="959" spans="4:6">
      <c r="D959" s="23"/>
      <c r="E959" s="23"/>
      <c r="F959" s="23"/>
    </row>
    <row r="960" spans="4:6">
      <c r="D960" s="23"/>
      <c r="E960" s="23"/>
      <c r="F960" s="23"/>
    </row>
    <row r="961" spans="4:6">
      <c r="D961" s="23"/>
      <c r="E961" s="23"/>
      <c r="F961" s="23"/>
    </row>
    <row r="962" spans="4:6">
      <c r="D962" s="23"/>
      <c r="E962" s="23"/>
      <c r="F962" s="23"/>
    </row>
    <row r="963" spans="4:6">
      <c r="D963" s="23"/>
      <c r="E963" s="23"/>
      <c r="F963" s="23"/>
    </row>
    <row r="964" spans="4:6">
      <c r="D964" s="23"/>
      <c r="E964" s="23"/>
      <c r="F964" s="23"/>
    </row>
    <row r="965" spans="4:6">
      <c r="D965" s="23"/>
      <c r="E965" s="23"/>
      <c r="F965" s="23"/>
    </row>
    <row r="966" spans="4:6">
      <c r="D966" s="23"/>
      <c r="E966" s="23"/>
      <c r="F966" s="23"/>
    </row>
    <row r="967" spans="4:6">
      <c r="D967" s="23"/>
      <c r="E967" s="23"/>
      <c r="F967" s="23"/>
    </row>
    <row r="968" spans="4:6">
      <c r="D968" s="23"/>
      <c r="E968" s="23"/>
      <c r="F968" s="23"/>
    </row>
    <row r="969" spans="4:6">
      <c r="D969" s="23"/>
      <c r="E969" s="23"/>
      <c r="F969" s="23"/>
    </row>
    <row r="970" spans="4:6">
      <c r="D970" s="23"/>
      <c r="E970" s="23"/>
      <c r="F970" s="23"/>
    </row>
    <row r="971" spans="4:6">
      <c r="D971" s="23"/>
      <c r="E971" s="23"/>
      <c r="F971" s="23"/>
    </row>
    <row r="972" spans="4:6">
      <c r="D972" s="23"/>
      <c r="E972" s="23"/>
      <c r="F972" s="23"/>
    </row>
    <row r="973" spans="4:6">
      <c r="D973" s="23"/>
      <c r="E973" s="23"/>
      <c r="F973" s="23"/>
    </row>
    <row r="974" spans="4:6">
      <c r="D974" s="23"/>
      <c r="E974" s="23"/>
      <c r="F974" s="23"/>
    </row>
    <row r="975" spans="4:6">
      <c r="D975" s="23"/>
      <c r="E975" s="23"/>
      <c r="F975" s="23"/>
    </row>
    <row r="976" spans="4:6">
      <c r="D976" s="23"/>
      <c r="E976" s="23"/>
      <c r="F976" s="23"/>
    </row>
    <row r="977" spans="4:6">
      <c r="D977" s="23"/>
      <c r="E977" s="23"/>
      <c r="F977" s="23"/>
    </row>
    <row r="978" spans="4:6">
      <c r="D978" s="23"/>
      <c r="E978" s="23"/>
      <c r="F978" s="23"/>
    </row>
    <row r="979" spans="4:6">
      <c r="D979" s="23"/>
      <c r="E979" s="23"/>
      <c r="F979" s="23"/>
    </row>
    <row r="980" spans="4:6">
      <c r="D980" s="23"/>
      <c r="E980" s="23"/>
      <c r="F980" s="23"/>
    </row>
    <row r="981" spans="4:6">
      <c r="D981" s="23"/>
      <c r="E981" s="23"/>
      <c r="F981" s="23"/>
    </row>
    <row r="982" spans="4:6">
      <c r="D982" s="23"/>
      <c r="E982" s="23"/>
      <c r="F982" s="23"/>
    </row>
    <row r="983" spans="4:6">
      <c r="D983" s="23"/>
      <c r="E983" s="23"/>
      <c r="F983" s="23"/>
    </row>
    <row r="984" spans="4:6">
      <c r="D984" s="23"/>
      <c r="E984" s="23"/>
      <c r="F984" s="23"/>
    </row>
    <row r="985" spans="4:6">
      <c r="D985" s="23"/>
      <c r="E985" s="23"/>
      <c r="F985" s="23"/>
    </row>
    <row r="986" spans="4:6">
      <c r="D986" s="23"/>
      <c r="E986" s="23"/>
      <c r="F986" s="23"/>
    </row>
    <row r="987" spans="4:6">
      <c r="D987" s="23"/>
      <c r="E987" s="23"/>
      <c r="F987" s="23"/>
    </row>
    <row r="988" spans="4:6">
      <c r="D988" s="23"/>
      <c r="E988" s="23"/>
      <c r="F988" s="23"/>
    </row>
    <row r="989" spans="4:6">
      <c r="D989" s="23"/>
      <c r="E989" s="23"/>
      <c r="F989" s="23"/>
    </row>
    <row r="990" spans="4:6">
      <c r="D990" s="23"/>
      <c r="E990" s="23"/>
      <c r="F990" s="23"/>
    </row>
    <row r="991" spans="4:6">
      <c r="D991" s="23"/>
      <c r="E991" s="23"/>
      <c r="F991" s="23"/>
    </row>
    <row r="992" spans="4:6">
      <c r="D992" s="23"/>
      <c r="E992" s="23"/>
      <c r="F992" s="23"/>
    </row>
    <row r="993" spans="4:6">
      <c r="D993" s="23"/>
      <c r="E993" s="23"/>
      <c r="F993" s="23"/>
    </row>
    <row r="994" spans="4:6">
      <c r="D994" s="23"/>
      <c r="E994" s="23"/>
      <c r="F994" s="23"/>
    </row>
    <row r="995" spans="4:6">
      <c r="D995" s="23"/>
      <c r="E995" s="23"/>
      <c r="F995" s="23"/>
    </row>
    <row r="996" spans="4:6">
      <c r="D996" s="23"/>
      <c r="E996" s="23"/>
      <c r="F996" s="23"/>
    </row>
    <row r="997" spans="4:6">
      <c r="D997" s="23"/>
      <c r="E997" s="23"/>
      <c r="F997" s="23"/>
    </row>
    <row r="998" spans="4:6">
      <c r="D998" s="23"/>
      <c r="E998" s="23"/>
      <c r="F998" s="23"/>
    </row>
    <row r="999" spans="4:6">
      <c r="D999" s="23"/>
      <c r="E999" s="23"/>
      <c r="F999" s="23"/>
    </row>
    <row r="1000" spans="4:6">
      <c r="D1000" s="23"/>
      <c r="E1000" s="23"/>
      <c r="F1000" s="23"/>
    </row>
    <row r="1001" spans="4:6">
      <c r="D1001" s="23"/>
      <c r="E1001" s="23"/>
      <c r="F1001" s="23"/>
    </row>
    <row r="1002" spans="4:6">
      <c r="D1002" s="23"/>
      <c r="E1002" s="23"/>
      <c r="F1002" s="23"/>
    </row>
    <row r="1003" spans="4:6">
      <c r="D1003" s="23"/>
      <c r="E1003" s="23"/>
      <c r="F1003" s="23"/>
    </row>
    <row r="1004" spans="4:6">
      <c r="D1004" s="23"/>
      <c r="E1004" s="23"/>
      <c r="F1004" s="23"/>
    </row>
    <row r="1005" spans="4:6">
      <c r="D1005" s="23"/>
      <c r="E1005" s="23"/>
      <c r="F1005" s="23"/>
    </row>
    <row r="1006" spans="4:6">
      <c r="D1006" s="23"/>
      <c r="E1006" s="23"/>
      <c r="F1006" s="23"/>
    </row>
    <row r="1007" spans="4:6">
      <c r="D1007" s="23"/>
      <c r="E1007" s="23"/>
      <c r="F1007" s="23"/>
    </row>
    <row r="1008" spans="4:6">
      <c r="D1008" s="23"/>
      <c r="E1008" s="23"/>
      <c r="F1008" s="23"/>
    </row>
    <row r="1009" spans="4:6">
      <c r="D1009" s="23"/>
      <c r="E1009" s="23"/>
      <c r="F1009" s="23"/>
    </row>
    <row r="1010" spans="4:6">
      <c r="D1010" s="23"/>
      <c r="E1010" s="23"/>
      <c r="F1010" s="23"/>
    </row>
    <row r="1011" spans="4:6">
      <c r="D1011" s="23"/>
      <c r="E1011" s="23"/>
      <c r="F1011" s="23"/>
    </row>
    <row r="1012" spans="4:6">
      <c r="D1012" s="23"/>
      <c r="E1012" s="23"/>
      <c r="F1012" s="23"/>
    </row>
    <row r="1013" spans="4:6">
      <c r="D1013" s="23"/>
      <c r="E1013" s="23"/>
      <c r="F1013" s="23"/>
    </row>
    <row r="1014" spans="4:6">
      <c r="D1014" s="23"/>
      <c r="E1014" s="23"/>
      <c r="F1014" s="23"/>
    </row>
    <row r="1015" spans="4:6">
      <c r="D1015" s="23"/>
      <c r="E1015" s="23"/>
      <c r="F1015" s="23"/>
    </row>
    <row r="1016" spans="4:6">
      <c r="D1016" s="23"/>
      <c r="E1016" s="23"/>
      <c r="F1016" s="23"/>
    </row>
    <row r="1017" spans="4:6">
      <c r="D1017" s="23"/>
      <c r="E1017" s="23"/>
      <c r="F1017" s="23"/>
    </row>
    <row r="1018" spans="4:6">
      <c r="D1018" s="23"/>
      <c r="E1018" s="23"/>
      <c r="F1018" s="23"/>
    </row>
    <row r="1019" spans="4:6">
      <c r="D1019" s="23"/>
      <c r="E1019" s="23"/>
      <c r="F1019" s="23"/>
    </row>
    <row r="1020" spans="4:6">
      <c r="D1020" s="23"/>
      <c r="E1020" s="23"/>
      <c r="F1020" s="23"/>
    </row>
    <row r="1021" spans="4:6">
      <c r="D1021" s="23"/>
      <c r="E1021" s="23"/>
      <c r="F1021" s="23"/>
    </row>
    <row r="1022" spans="4:6">
      <c r="D1022" s="23"/>
      <c r="E1022" s="23"/>
      <c r="F1022" s="23"/>
    </row>
    <row r="1023" spans="4:6">
      <c r="D1023" s="23"/>
      <c r="E1023" s="23"/>
      <c r="F1023" s="23"/>
    </row>
    <row r="1024" spans="4:6">
      <c r="D1024" s="23"/>
      <c r="E1024" s="23"/>
      <c r="F1024" s="23"/>
    </row>
    <row r="1025" spans="4:6">
      <c r="D1025" s="23"/>
      <c r="E1025" s="23"/>
      <c r="F1025" s="23"/>
    </row>
    <row r="1026" spans="4:6">
      <c r="D1026" s="23"/>
      <c r="E1026" s="23"/>
      <c r="F1026" s="23"/>
    </row>
    <row r="1027" spans="4:6">
      <c r="D1027" s="23"/>
      <c r="E1027" s="23"/>
      <c r="F1027" s="23"/>
    </row>
    <row r="1028" spans="4:6">
      <c r="D1028" s="23"/>
      <c r="E1028" s="23"/>
      <c r="F1028" s="23"/>
    </row>
    <row r="1029" spans="4:6">
      <c r="D1029" s="23"/>
      <c r="E1029" s="23"/>
      <c r="F1029" s="23"/>
    </row>
    <row r="1030" spans="4:6">
      <c r="D1030" s="23"/>
      <c r="E1030" s="23"/>
      <c r="F1030" s="23"/>
    </row>
    <row r="1031" spans="4:6">
      <c r="D1031" s="23"/>
      <c r="E1031" s="23"/>
      <c r="F1031" s="23"/>
    </row>
    <row r="1032" spans="4:6">
      <c r="D1032" s="23"/>
      <c r="E1032" s="23"/>
      <c r="F1032" s="23"/>
    </row>
    <row r="1033" spans="4:6">
      <c r="D1033" s="23"/>
      <c r="E1033" s="23"/>
      <c r="F1033" s="23"/>
    </row>
    <row r="1034" spans="4:6">
      <c r="D1034" s="23"/>
      <c r="E1034" s="23"/>
      <c r="F1034" s="23"/>
    </row>
    <row r="1035" spans="4:6">
      <c r="D1035" s="23"/>
      <c r="E1035" s="23"/>
      <c r="F1035" s="23"/>
    </row>
    <row r="1036" spans="4:6">
      <c r="D1036" s="23"/>
      <c r="E1036" s="23"/>
      <c r="F1036" s="23"/>
    </row>
    <row r="1037" spans="4:6">
      <c r="D1037" s="23"/>
      <c r="E1037" s="23"/>
      <c r="F1037" s="23"/>
    </row>
    <row r="1038" spans="4:6">
      <c r="D1038" s="23"/>
      <c r="E1038" s="23"/>
      <c r="F1038" s="23"/>
    </row>
    <row r="1039" spans="4:6">
      <c r="D1039" s="23"/>
      <c r="E1039" s="23"/>
      <c r="F1039" s="23"/>
    </row>
    <row r="1040" spans="4:6">
      <c r="D1040" s="23"/>
      <c r="E1040" s="23"/>
      <c r="F1040" s="23"/>
    </row>
    <row r="1041" spans="4:6">
      <c r="D1041" s="23"/>
      <c r="E1041" s="23"/>
      <c r="F1041" s="23"/>
    </row>
    <row r="1042" spans="4:6">
      <c r="D1042" s="23"/>
      <c r="E1042" s="23"/>
      <c r="F1042" s="23"/>
    </row>
    <row r="1043" spans="4:6">
      <c r="D1043" s="23"/>
      <c r="E1043" s="23"/>
      <c r="F1043" s="23"/>
    </row>
    <row r="1044" spans="4:6">
      <c r="D1044" s="23"/>
      <c r="E1044" s="23"/>
      <c r="F1044" s="23"/>
    </row>
    <row r="1045" spans="4:6">
      <c r="D1045" s="23"/>
      <c r="E1045" s="23"/>
      <c r="F1045" s="23"/>
    </row>
    <row r="1046" spans="4:6">
      <c r="D1046" s="23"/>
      <c r="E1046" s="23"/>
      <c r="F1046" s="23"/>
    </row>
    <row r="1047" spans="4:6">
      <c r="D1047" s="23"/>
      <c r="E1047" s="23"/>
      <c r="F1047" s="23"/>
    </row>
    <row r="1048" spans="4:6">
      <c r="D1048" s="23"/>
      <c r="E1048" s="23"/>
      <c r="F1048" s="23"/>
    </row>
    <row r="1049" spans="4:6">
      <c r="D1049" s="23"/>
      <c r="E1049" s="23"/>
      <c r="F1049" s="23"/>
    </row>
    <row r="1050" spans="4:6">
      <c r="D1050" s="23"/>
      <c r="E1050" s="23"/>
      <c r="F1050" s="23"/>
    </row>
    <row r="1051" spans="4:6">
      <c r="D1051" s="23"/>
      <c r="E1051" s="23"/>
      <c r="F1051" s="23"/>
    </row>
    <row r="1052" spans="4:6">
      <c r="D1052" s="23"/>
      <c r="E1052" s="23"/>
      <c r="F1052" s="23"/>
    </row>
    <row r="1053" spans="4:6">
      <c r="D1053" s="23"/>
      <c r="E1053" s="23"/>
      <c r="F1053" s="23"/>
    </row>
    <row r="1054" spans="4:6">
      <c r="D1054" s="23"/>
      <c r="E1054" s="23"/>
      <c r="F1054" s="23"/>
    </row>
    <row r="1055" spans="4:6">
      <c r="D1055" s="23"/>
      <c r="E1055" s="23"/>
      <c r="F1055" s="23"/>
    </row>
    <row r="1056" spans="4:6">
      <c r="D1056" s="23"/>
      <c r="E1056" s="23"/>
      <c r="F1056" s="23"/>
    </row>
    <row r="1057" spans="4:6">
      <c r="D1057" s="23"/>
      <c r="E1057" s="23"/>
      <c r="F1057" s="23"/>
    </row>
    <row r="1058" spans="4:6">
      <c r="D1058" s="23"/>
      <c r="E1058" s="23"/>
      <c r="F1058" s="23"/>
    </row>
    <row r="1059" spans="4:6">
      <c r="D1059" s="23"/>
      <c r="E1059" s="23"/>
      <c r="F1059" s="23"/>
    </row>
    <row r="1060" spans="4:6">
      <c r="D1060" s="23"/>
      <c r="E1060" s="23"/>
      <c r="F1060" s="23"/>
    </row>
    <row r="1061" spans="4:6">
      <c r="D1061" s="23"/>
      <c r="E1061" s="23"/>
      <c r="F1061" s="23"/>
    </row>
    <row r="1062" spans="4:6">
      <c r="D1062" s="23"/>
      <c r="E1062" s="23"/>
      <c r="F1062" s="23"/>
    </row>
    <row r="1063" spans="4:6">
      <c r="D1063" s="23"/>
      <c r="E1063" s="23"/>
      <c r="F1063" s="23"/>
    </row>
    <row r="1064" spans="4:6">
      <c r="D1064" s="23"/>
      <c r="E1064" s="23"/>
      <c r="F1064" s="23"/>
    </row>
    <row r="1065" spans="4:6">
      <c r="D1065" s="23"/>
      <c r="E1065" s="23"/>
      <c r="F1065" s="23"/>
    </row>
    <row r="1066" spans="4:6">
      <c r="D1066" s="23"/>
      <c r="E1066" s="23"/>
      <c r="F1066" s="23"/>
    </row>
    <row r="1067" spans="4:6">
      <c r="D1067" s="23"/>
      <c r="E1067" s="23"/>
      <c r="F1067" s="23"/>
    </row>
    <row r="1068" spans="4:6">
      <c r="D1068" s="23"/>
      <c r="E1068" s="23"/>
      <c r="F1068" s="23"/>
    </row>
    <row r="1069" spans="4:6">
      <c r="D1069" s="23"/>
      <c r="E1069" s="23"/>
      <c r="F1069" s="23"/>
    </row>
    <row r="1070" spans="4:6">
      <c r="D1070" s="23"/>
      <c r="E1070" s="23"/>
      <c r="F1070" s="23"/>
    </row>
    <row r="1071" spans="4:6">
      <c r="D1071" s="23"/>
      <c r="E1071" s="23"/>
      <c r="F1071" s="23"/>
    </row>
    <row r="1072" spans="4:6">
      <c r="D1072" s="23"/>
      <c r="E1072" s="23"/>
      <c r="F1072" s="23"/>
    </row>
    <row r="1073" spans="4:6">
      <c r="D1073" s="23"/>
      <c r="E1073" s="23"/>
      <c r="F1073" s="23"/>
    </row>
    <row r="1074" spans="4:6">
      <c r="D1074" s="23"/>
      <c r="E1074" s="23"/>
      <c r="F1074" s="23"/>
    </row>
    <row r="1075" spans="4:6">
      <c r="D1075" s="23"/>
      <c r="E1075" s="23"/>
      <c r="F1075" s="23"/>
    </row>
    <row r="1076" spans="4:6">
      <c r="D1076" s="23"/>
      <c r="E1076" s="23"/>
      <c r="F1076" s="23"/>
    </row>
    <row r="1077" spans="4:6">
      <c r="D1077" s="23"/>
      <c r="E1077" s="23"/>
      <c r="F1077" s="23"/>
    </row>
    <row r="1078" spans="4:6">
      <c r="D1078" s="23"/>
      <c r="E1078" s="23"/>
      <c r="F1078" s="23"/>
    </row>
    <row r="1079" spans="4:6">
      <c r="D1079" s="23"/>
      <c r="E1079" s="23"/>
      <c r="F1079" s="23"/>
    </row>
    <row r="1080" spans="4:6">
      <c r="D1080" s="23"/>
      <c r="E1080" s="23"/>
      <c r="F1080" s="23"/>
    </row>
    <row r="1081" spans="4:6">
      <c r="D1081" s="23"/>
      <c r="E1081" s="23"/>
      <c r="F1081" s="23"/>
    </row>
    <row r="1082" spans="4:6">
      <c r="D1082" s="23"/>
      <c r="E1082" s="23"/>
      <c r="F1082" s="23"/>
    </row>
    <row r="1083" spans="4:6">
      <c r="D1083" s="23"/>
      <c r="E1083" s="23"/>
      <c r="F1083" s="23"/>
    </row>
    <row r="1084" spans="4:6">
      <c r="D1084" s="23"/>
      <c r="E1084" s="23"/>
      <c r="F1084" s="23"/>
    </row>
    <row r="1085" spans="4:6">
      <c r="D1085" s="23"/>
      <c r="E1085" s="23"/>
      <c r="F1085" s="23"/>
    </row>
    <row r="1086" spans="4:6">
      <c r="D1086" s="23"/>
      <c r="E1086" s="23"/>
      <c r="F1086" s="23"/>
    </row>
    <row r="1087" spans="4:6">
      <c r="D1087" s="23"/>
      <c r="E1087" s="23"/>
      <c r="F1087" s="23"/>
    </row>
    <row r="1088" spans="4:6">
      <c r="D1088" s="23"/>
      <c r="E1088" s="23"/>
      <c r="F1088" s="23"/>
    </row>
    <row r="1089" spans="4:6">
      <c r="D1089" s="23"/>
      <c r="E1089" s="23"/>
      <c r="F1089" s="23"/>
    </row>
    <row r="1090" spans="4:6">
      <c r="D1090" s="23"/>
      <c r="E1090" s="23"/>
      <c r="F1090" s="23"/>
    </row>
    <row r="1091" spans="4:6">
      <c r="D1091" s="23"/>
      <c r="E1091" s="23"/>
      <c r="F1091" s="23"/>
    </row>
    <row r="1092" spans="4:6">
      <c r="D1092" s="23"/>
      <c r="E1092" s="23"/>
      <c r="F1092" s="23"/>
    </row>
    <row r="1093" spans="4:6">
      <c r="D1093" s="23"/>
      <c r="E1093" s="23"/>
      <c r="F1093" s="23"/>
    </row>
    <row r="1094" spans="4:6">
      <c r="D1094" s="23"/>
      <c r="E1094" s="23"/>
      <c r="F1094" s="23"/>
    </row>
    <row r="1095" spans="4:6">
      <c r="D1095" s="23"/>
      <c r="E1095" s="23"/>
      <c r="F1095" s="23"/>
    </row>
    <row r="1096" spans="4:6">
      <c r="D1096" s="23"/>
      <c r="E1096" s="23"/>
      <c r="F1096" s="23"/>
    </row>
    <row r="1097" spans="4:6">
      <c r="D1097" s="23"/>
      <c r="E1097" s="23"/>
      <c r="F1097" s="23"/>
    </row>
    <row r="1098" spans="4:6">
      <c r="D1098" s="23"/>
      <c r="E1098" s="23"/>
      <c r="F1098" s="23"/>
    </row>
    <row r="1099" spans="4:6">
      <c r="D1099" s="23"/>
      <c r="E1099" s="23"/>
      <c r="F1099" s="23"/>
    </row>
    <row r="1100" spans="4:6">
      <c r="D1100" s="23"/>
      <c r="E1100" s="23"/>
      <c r="F1100" s="23"/>
    </row>
    <row r="1101" spans="4:6">
      <c r="D1101" s="23"/>
      <c r="E1101" s="23"/>
      <c r="F1101" s="23"/>
    </row>
    <row r="1102" spans="4:6">
      <c r="D1102" s="23"/>
      <c r="E1102" s="23"/>
      <c r="F1102" s="23"/>
    </row>
    <row r="1103" spans="4:6">
      <c r="D1103" s="23"/>
      <c r="E1103" s="23"/>
      <c r="F1103" s="23"/>
    </row>
    <row r="1104" spans="4:6">
      <c r="D1104" s="23"/>
      <c r="E1104" s="23"/>
      <c r="F1104" s="23"/>
    </row>
    <row r="1105" spans="4:6">
      <c r="D1105" s="23"/>
      <c r="E1105" s="23"/>
      <c r="F1105" s="23"/>
    </row>
    <row r="1106" spans="4:6">
      <c r="D1106" s="23"/>
      <c r="E1106" s="23"/>
      <c r="F1106" s="23"/>
    </row>
    <row r="1107" spans="4:6">
      <c r="D1107" s="23"/>
      <c r="E1107" s="23"/>
      <c r="F1107" s="23"/>
    </row>
    <row r="1108" spans="4:6">
      <c r="D1108" s="23"/>
      <c r="E1108" s="23"/>
      <c r="F1108" s="23"/>
    </row>
    <row r="1109" spans="4:6">
      <c r="D1109" s="23"/>
      <c r="E1109" s="23"/>
      <c r="F1109" s="23"/>
    </row>
    <row r="1110" spans="4:6">
      <c r="D1110" s="23"/>
      <c r="E1110" s="23"/>
      <c r="F1110" s="23"/>
    </row>
    <row r="1111" spans="4:6">
      <c r="D1111" s="23"/>
      <c r="E1111" s="23"/>
      <c r="F1111" s="23"/>
    </row>
    <row r="1112" spans="4:6">
      <c r="D1112" s="23"/>
      <c r="E1112" s="23"/>
      <c r="F1112" s="23"/>
    </row>
    <row r="1113" spans="4:6">
      <c r="D1113" s="23"/>
      <c r="E1113" s="23"/>
      <c r="F1113" s="23"/>
    </row>
    <row r="1114" spans="4:6">
      <c r="D1114" s="23"/>
      <c r="E1114" s="23"/>
      <c r="F1114" s="23"/>
    </row>
    <row r="1115" spans="4:6">
      <c r="D1115" s="23"/>
      <c r="E1115" s="23"/>
      <c r="F1115" s="23"/>
    </row>
    <row r="1116" spans="4:6">
      <c r="D1116" s="23"/>
      <c r="E1116" s="23"/>
      <c r="F1116" s="23"/>
    </row>
    <row r="1117" spans="4:6">
      <c r="D1117" s="23"/>
      <c r="E1117" s="23"/>
      <c r="F1117" s="23"/>
    </row>
    <row r="1118" spans="4:6">
      <c r="D1118" s="23"/>
      <c r="E1118" s="23"/>
      <c r="F1118" s="23"/>
    </row>
    <row r="1119" spans="4:6">
      <c r="D1119" s="23"/>
      <c r="E1119" s="23"/>
      <c r="F1119" s="23"/>
    </row>
    <row r="1120" spans="4:6">
      <c r="D1120" s="23"/>
      <c r="E1120" s="23"/>
      <c r="F1120" s="23"/>
    </row>
    <row r="1121" spans="4:6">
      <c r="D1121" s="23"/>
      <c r="E1121" s="23"/>
      <c r="F1121" s="23"/>
    </row>
    <row r="1122" spans="4:6">
      <c r="D1122" s="23"/>
      <c r="E1122" s="23"/>
      <c r="F1122" s="23"/>
    </row>
    <row r="1123" spans="4:6">
      <c r="D1123" s="23"/>
      <c r="E1123" s="23"/>
      <c r="F1123" s="23"/>
    </row>
    <row r="1124" spans="4:6">
      <c r="D1124" s="23"/>
      <c r="E1124" s="23"/>
      <c r="F1124" s="23"/>
    </row>
    <row r="1125" spans="4:6">
      <c r="D1125" s="23"/>
      <c r="E1125" s="23"/>
      <c r="F1125" s="23"/>
    </row>
    <row r="1126" spans="4:6">
      <c r="D1126" s="23"/>
      <c r="E1126" s="23"/>
      <c r="F1126" s="23"/>
    </row>
    <row r="1127" spans="4:6">
      <c r="D1127" s="23"/>
      <c r="E1127" s="23"/>
      <c r="F1127" s="23"/>
    </row>
    <row r="1128" spans="4:6">
      <c r="D1128" s="23"/>
      <c r="E1128" s="23"/>
      <c r="F1128" s="23"/>
    </row>
    <row r="1129" spans="4:6">
      <c r="D1129" s="23"/>
      <c r="E1129" s="23"/>
      <c r="F1129" s="23"/>
    </row>
    <row r="1130" spans="4:6">
      <c r="D1130" s="23"/>
      <c r="E1130" s="23"/>
      <c r="F1130" s="23"/>
    </row>
    <row r="1131" spans="4:6">
      <c r="D1131" s="23"/>
      <c r="E1131" s="23"/>
      <c r="F1131" s="23"/>
    </row>
    <row r="1132" spans="4:6">
      <c r="D1132" s="23"/>
      <c r="E1132" s="23"/>
      <c r="F1132" s="23"/>
    </row>
    <row r="1133" spans="4:6">
      <c r="D1133" s="23"/>
      <c r="E1133" s="23"/>
      <c r="F1133" s="23"/>
    </row>
    <row r="1134" spans="4:6">
      <c r="D1134" s="23"/>
      <c r="E1134" s="23"/>
      <c r="F1134" s="23"/>
    </row>
    <row r="1135" spans="4:6">
      <c r="D1135" s="23"/>
      <c r="E1135" s="23"/>
      <c r="F1135" s="23"/>
    </row>
    <row r="1136" spans="4:6">
      <c r="D1136" s="23"/>
      <c r="E1136" s="23"/>
      <c r="F1136" s="23"/>
    </row>
    <row r="1137" spans="4:6">
      <c r="D1137" s="23"/>
      <c r="E1137" s="23"/>
      <c r="F1137" s="23"/>
    </row>
    <row r="1138" spans="4:6">
      <c r="D1138" s="23"/>
      <c r="E1138" s="23"/>
      <c r="F1138" s="23"/>
    </row>
    <row r="1139" spans="4:6">
      <c r="D1139" s="23"/>
      <c r="E1139" s="23"/>
      <c r="F1139" s="23"/>
    </row>
    <row r="1140" spans="4:6">
      <c r="D1140" s="23"/>
      <c r="E1140" s="23"/>
      <c r="F1140" s="23"/>
    </row>
    <row r="1141" spans="4:6">
      <c r="D1141" s="23"/>
      <c r="E1141" s="23"/>
      <c r="F1141" s="23"/>
    </row>
    <row r="1142" spans="4:6">
      <c r="D1142" s="23"/>
      <c r="E1142" s="23"/>
      <c r="F1142" s="23"/>
    </row>
    <row r="1143" spans="4:6">
      <c r="D1143" s="23"/>
      <c r="E1143" s="23"/>
      <c r="F1143" s="23"/>
    </row>
    <row r="1144" spans="4:6">
      <c r="D1144" s="23"/>
      <c r="E1144" s="23"/>
      <c r="F1144" s="23"/>
    </row>
    <row r="1145" spans="4:6">
      <c r="D1145" s="23"/>
      <c r="E1145" s="23"/>
      <c r="F1145" s="23"/>
    </row>
    <row r="1146" spans="4:6">
      <c r="D1146" s="23"/>
      <c r="E1146" s="23"/>
      <c r="F1146" s="23"/>
    </row>
    <row r="1147" spans="4:6">
      <c r="D1147" s="23"/>
      <c r="E1147" s="23"/>
      <c r="F1147" s="23"/>
    </row>
    <row r="1148" spans="4:6">
      <c r="D1148" s="23"/>
      <c r="E1148" s="23"/>
      <c r="F1148" s="23"/>
    </row>
    <row r="1149" spans="4:6">
      <c r="D1149" s="23"/>
      <c r="E1149" s="23"/>
      <c r="F1149" s="23"/>
    </row>
    <row r="1150" spans="4:6">
      <c r="D1150" s="23"/>
      <c r="E1150" s="23"/>
      <c r="F1150" s="23"/>
    </row>
    <row r="1151" spans="4:6">
      <c r="D1151" s="23"/>
      <c r="E1151" s="23"/>
      <c r="F1151" s="23"/>
    </row>
    <row r="1152" spans="4:6">
      <c r="D1152" s="23"/>
      <c r="E1152" s="23"/>
      <c r="F1152" s="23"/>
    </row>
    <row r="1153" spans="4:6">
      <c r="D1153" s="23"/>
      <c r="E1153" s="23"/>
      <c r="F1153" s="23"/>
    </row>
    <row r="1154" spans="4:6">
      <c r="D1154" s="23"/>
      <c r="E1154" s="23"/>
      <c r="F1154" s="23"/>
    </row>
    <row r="1155" spans="4:6">
      <c r="D1155" s="23"/>
      <c r="E1155" s="23"/>
      <c r="F1155" s="23"/>
    </row>
    <row r="1156" spans="4:6">
      <c r="D1156" s="23"/>
      <c r="E1156" s="23"/>
      <c r="F1156" s="23"/>
    </row>
    <row r="1157" spans="4:6">
      <c r="D1157" s="23"/>
      <c r="E1157" s="23"/>
      <c r="F1157" s="23"/>
    </row>
    <row r="1158" spans="4:6">
      <c r="D1158" s="23"/>
      <c r="E1158" s="23"/>
      <c r="F1158" s="23"/>
    </row>
    <row r="1159" spans="4:6">
      <c r="D1159" s="23"/>
      <c r="E1159" s="23"/>
      <c r="F1159" s="23"/>
    </row>
    <row r="1160" spans="4:6">
      <c r="D1160" s="23"/>
      <c r="E1160" s="23"/>
      <c r="F1160" s="23"/>
    </row>
    <row r="1161" spans="4:6">
      <c r="D1161" s="23"/>
      <c r="E1161" s="23"/>
      <c r="F1161" s="23"/>
    </row>
    <row r="1162" spans="4:6">
      <c r="D1162" s="23"/>
      <c r="E1162" s="23"/>
      <c r="F1162" s="23"/>
    </row>
    <row r="1163" spans="4:6">
      <c r="D1163" s="23"/>
      <c r="E1163" s="23"/>
      <c r="F1163" s="23"/>
    </row>
    <row r="1164" spans="4:6">
      <c r="D1164" s="23"/>
      <c r="E1164" s="23"/>
      <c r="F1164" s="23"/>
    </row>
    <row r="1165" spans="4:6">
      <c r="D1165" s="23"/>
      <c r="E1165" s="23"/>
      <c r="F1165" s="23"/>
    </row>
    <row r="1166" spans="4:6">
      <c r="D1166" s="23"/>
      <c r="E1166" s="23"/>
      <c r="F1166" s="23"/>
    </row>
    <row r="1167" spans="4:6">
      <c r="D1167" s="23"/>
      <c r="E1167" s="23"/>
      <c r="F1167" s="23"/>
    </row>
    <row r="1168" spans="4:6">
      <c r="D1168" s="23"/>
      <c r="E1168" s="23"/>
      <c r="F1168" s="23"/>
    </row>
    <row r="1169" spans="4:6">
      <c r="D1169" s="23"/>
      <c r="E1169" s="23"/>
      <c r="F1169" s="23"/>
    </row>
    <row r="1170" spans="4:6">
      <c r="D1170" s="23"/>
      <c r="E1170" s="23"/>
      <c r="F1170" s="23"/>
    </row>
    <row r="1171" spans="4:6">
      <c r="D1171" s="23"/>
      <c r="E1171" s="23"/>
      <c r="F1171" s="23"/>
    </row>
    <row r="1172" spans="4:6">
      <c r="D1172" s="23"/>
      <c r="E1172" s="23"/>
      <c r="F1172" s="23"/>
    </row>
    <row r="1173" spans="4:6">
      <c r="D1173" s="23"/>
      <c r="E1173" s="23"/>
      <c r="F1173" s="23"/>
    </row>
    <row r="1174" spans="4:6">
      <c r="D1174" s="23"/>
      <c r="E1174" s="23"/>
      <c r="F1174" s="23"/>
    </row>
    <row r="1175" spans="4:6">
      <c r="D1175" s="23"/>
      <c r="E1175" s="23"/>
      <c r="F1175" s="23"/>
    </row>
    <row r="1176" spans="4:6">
      <c r="D1176" s="23"/>
      <c r="E1176" s="23"/>
      <c r="F1176" s="23"/>
    </row>
    <row r="1177" spans="4:6">
      <c r="D1177" s="23"/>
      <c r="E1177" s="23"/>
      <c r="F1177" s="23"/>
    </row>
    <row r="1178" spans="4:6">
      <c r="D1178" s="23"/>
      <c r="E1178" s="23"/>
      <c r="F1178" s="23"/>
    </row>
    <row r="1179" spans="4:6">
      <c r="D1179" s="23"/>
      <c r="E1179" s="23"/>
      <c r="F1179" s="23"/>
    </row>
    <row r="1180" spans="4:6">
      <c r="D1180" s="23"/>
      <c r="E1180" s="23"/>
      <c r="F1180" s="23"/>
    </row>
    <row r="1181" spans="4:6">
      <c r="D1181" s="23"/>
      <c r="E1181" s="23"/>
      <c r="F1181" s="23"/>
    </row>
    <row r="1182" spans="4:6">
      <c r="D1182" s="23"/>
      <c r="E1182" s="23"/>
      <c r="F1182" s="23"/>
    </row>
    <row r="1183" spans="4:6">
      <c r="D1183" s="23"/>
      <c r="E1183" s="23"/>
      <c r="F1183" s="23"/>
    </row>
    <row r="1184" spans="4:6">
      <c r="D1184" s="23"/>
      <c r="E1184" s="23"/>
      <c r="F1184" s="23"/>
    </row>
    <row r="1185" spans="4:6">
      <c r="D1185" s="23"/>
      <c r="E1185" s="23"/>
      <c r="F1185" s="23"/>
    </row>
    <row r="1186" spans="4:6">
      <c r="D1186" s="23"/>
      <c r="E1186" s="23"/>
      <c r="F1186" s="23"/>
    </row>
    <row r="1187" spans="4:6">
      <c r="D1187" s="23"/>
      <c r="E1187" s="23"/>
      <c r="F1187" s="23"/>
    </row>
    <row r="1188" spans="4:6">
      <c r="D1188" s="23"/>
      <c r="E1188" s="23"/>
      <c r="F1188" s="23"/>
    </row>
    <row r="1189" spans="4:6">
      <c r="D1189" s="23"/>
      <c r="E1189" s="23"/>
      <c r="F1189" s="23"/>
    </row>
    <row r="1190" spans="4:6">
      <c r="D1190" s="23"/>
      <c r="E1190" s="23"/>
      <c r="F1190" s="23"/>
    </row>
    <row r="1191" spans="4:6">
      <c r="D1191" s="23"/>
      <c r="E1191" s="23"/>
      <c r="F1191" s="23"/>
    </row>
    <row r="1192" spans="4:6">
      <c r="D1192" s="23"/>
      <c r="E1192" s="23"/>
      <c r="F1192" s="23"/>
    </row>
    <row r="1193" spans="4:6">
      <c r="D1193" s="23"/>
      <c r="E1193" s="23"/>
      <c r="F1193" s="23"/>
    </row>
    <row r="1194" spans="4:6">
      <c r="D1194" s="23"/>
      <c r="E1194" s="23"/>
      <c r="F1194" s="23"/>
    </row>
    <row r="1195" spans="4:6">
      <c r="D1195" s="23"/>
      <c r="E1195" s="23"/>
      <c r="F1195" s="23"/>
    </row>
    <row r="1196" spans="4:6">
      <c r="D1196" s="23"/>
      <c r="E1196" s="23"/>
      <c r="F1196" s="23"/>
    </row>
    <row r="1197" spans="4:6">
      <c r="D1197" s="23"/>
      <c r="E1197" s="23"/>
      <c r="F1197" s="23"/>
    </row>
    <row r="1198" spans="4:6">
      <c r="D1198" s="23"/>
      <c r="E1198" s="23"/>
      <c r="F1198" s="23"/>
    </row>
    <row r="1199" spans="4:6">
      <c r="D1199" s="23"/>
      <c r="E1199" s="23"/>
      <c r="F1199" s="23"/>
    </row>
    <row r="1200" spans="4:6">
      <c r="D1200" s="23"/>
      <c r="E1200" s="23"/>
      <c r="F1200" s="23"/>
    </row>
    <row r="1201" spans="4:6">
      <c r="D1201" s="23"/>
      <c r="E1201" s="23"/>
      <c r="F1201" s="23"/>
    </row>
    <row r="1202" spans="4:6">
      <c r="D1202" s="23"/>
      <c r="E1202" s="23"/>
      <c r="F1202" s="23"/>
    </row>
    <row r="1203" spans="4:6">
      <c r="D1203" s="23"/>
      <c r="E1203" s="23"/>
      <c r="F1203" s="23"/>
    </row>
    <row r="1204" spans="4:6">
      <c r="D1204" s="23"/>
      <c r="E1204" s="23"/>
      <c r="F1204" s="23"/>
    </row>
    <row r="1205" spans="4:6">
      <c r="D1205" s="23"/>
      <c r="E1205" s="23"/>
      <c r="F1205" s="23"/>
    </row>
    <row r="1206" spans="4:6">
      <c r="D1206" s="23"/>
      <c r="E1206" s="23"/>
      <c r="F1206" s="23"/>
    </row>
    <row r="1207" spans="4:6">
      <c r="D1207" s="23"/>
      <c r="E1207" s="23"/>
      <c r="F1207" s="23"/>
    </row>
    <row r="1208" spans="4:6">
      <c r="D1208" s="23"/>
      <c r="E1208" s="23"/>
      <c r="F1208" s="23"/>
    </row>
    <row r="1209" spans="4:6">
      <c r="D1209" s="23"/>
      <c r="E1209" s="23"/>
      <c r="F1209" s="23"/>
    </row>
    <row r="1210" spans="4:6">
      <c r="D1210" s="23"/>
      <c r="E1210" s="23"/>
      <c r="F1210" s="23"/>
    </row>
    <row r="1211" spans="4:6">
      <c r="D1211" s="23"/>
      <c r="E1211" s="23"/>
      <c r="F1211" s="23"/>
    </row>
    <row r="1212" spans="4:6">
      <c r="D1212" s="23"/>
      <c r="E1212" s="23"/>
      <c r="F1212" s="23"/>
    </row>
    <row r="1213" spans="4:6">
      <c r="D1213" s="23"/>
      <c r="E1213" s="23"/>
      <c r="F1213" s="23"/>
    </row>
    <row r="1214" spans="4:6">
      <c r="D1214" s="23"/>
      <c r="E1214" s="23"/>
      <c r="F1214" s="23"/>
    </row>
    <row r="1215" spans="4:6">
      <c r="D1215" s="23"/>
      <c r="E1215" s="23"/>
      <c r="F1215" s="23"/>
    </row>
    <row r="1216" spans="4:6">
      <c r="D1216" s="23"/>
      <c r="E1216" s="23"/>
      <c r="F1216" s="23"/>
    </row>
    <row r="1217" spans="4:6">
      <c r="D1217" s="23"/>
      <c r="E1217" s="23"/>
      <c r="F1217" s="23"/>
    </row>
    <row r="1218" spans="4:6">
      <c r="D1218" s="23"/>
      <c r="E1218" s="23"/>
      <c r="F1218" s="23"/>
    </row>
    <row r="1219" spans="4:6">
      <c r="D1219" s="23"/>
      <c r="E1219" s="23"/>
      <c r="F1219" s="23"/>
    </row>
    <row r="1220" spans="4:6">
      <c r="D1220" s="23"/>
      <c r="E1220" s="23"/>
      <c r="F1220" s="23"/>
    </row>
    <row r="1221" spans="4:6">
      <c r="D1221" s="23"/>
      <c r="E1221" s="23"/>
      <c r="F1221" s="23"/>
    </row>
    <row r="1222" spans="4:6">
      <c r="D1222" s="23"/>
      <c r="E1222" s="23"/>
      <c r="F1222" s="23"/>
    </row>
    <row r="1223" spans="4:6">
      <c r="D1223" s="23"/>
      <c r="E1223" s="23"/>
      <c r="F1223" s="23"/>
    </row>
    <row r="1224" spans="4:6">
      <c r="D1224" s="23"/>
      <c r="E1224" s="23"/>
      <c r="F1224" s="23"/>
    </row>
    <row r="1225" spans="4:6">
      <c r="D1225" s="23"/>
      <c r="E1225" s="23"/>
      <c r="F1225" s="23"/>
    </row>
    <row r="1226" spans="4:6">
      <c r="D1226" s="23"/>
      <c r="E1226" s="23"/>
      <c r="F1226" s="23"/>
    </row>
    <row r="1227" spans="4:6">
      <c r="D1227" s="23"/>
      <c r="E1227" s="23"/>
      <c r="F1227" s="23"/>
    </row>
    <row r="1228" spans="4:6">
      <c r="D1228" s="23"/>
      <c r="E1228" s="23"/>
      <c r="F1228" s="23"/>
    </row>
    <row r="1229" spans="4:6">
      <c r="D1229" s="23"/>
      <c r="E1229" s="23"/>
      <c r="F1229" s="23"/>
    </row>
    <row r="1230" spans="4:6">
      <c r="D1230" s="23"/>
      <c r="E1230" s="23"/>
      <c r="F1230" s="23"/>
    </row>
    <row r="1231" spans="4:6">
      <c r="D1231" s="23"/>
      <c r="E1231" s="23"/>
      <c r="F1231" s="23"/>
    </row>
    <row r="1232" spans="4:6">
      <c r="D1232" s="23"/>
      <c r="E1232" s="23"/>
      <c r="F1232" s="23"/>
    </row>
    <row r="1233" spans="4:6">
      <c r="D1233" s="23"/>
      <c r="E1233" s="23"/>
      <c r="F1233" s="23"/>
    </row>
    <row r="1234" spans="4:6">
      <c r="D1234" s="23"/>
      <c r="E1234" s="23"/>
      <c r="F1234" s="23"/>
    </row>
    <row r="1235" spans="4:6">
      <c r="D1235" s="23"/>
      <c r="E1235" s="23"/>
      <c r="F1235" s="23"/>
    </row>
    <row r="1236" spans="4:6">
      <c r="D1236" s="23"/>
      <c r="E1236" s="23"/>
      <c r="F1236" s="23"/>
    </row>
    <row r="1237" spans="4:6">
      <c r="D1237" s="23"/>
      <c r="E1237" s="23"/>
      <c r="F1237" s="23"/>
    </row>
    <row r="1238" spans="4:6">
      <c r="D1238" s="23"/>
      <c r="E1238" s="23"/>
      <c r="F1238" s="23"/>
    </row>
    <row r="1239" spans="4:6">
      <c r="D1239" s="23"/>
      <c r="E1239" s="23"/>
      <c r="F1239" s="23"/>
    </row>
    <row r="1240" spans="4:6">
      <c r="D1240" s="23"/>
      <c r="E1240" s="23"/>
      <c r="F1240" s="23"/>
    </row>
    <row r="1241" spans="4:6">
      <c r="D1241" s="23"/>
      <c r="E1241" s="23"/>
      <c r="F1241" s="23"/>
    </row>
    <row r="1242" spans="4:6">
      <c r="D1242" s="23"/>
      <c r="E1242" s="23"/>
      <c r="F1242" s="23"/>
    </row>
    <row r="1243" spans="4:6">
      <c r="D1243" s="23"/>
      <c r="E1243" s="23"/>
      <c r="F1243" s="23"/>
    </row>
    <row r="1244" spans="4:6">
      <c r="D1244" s="23"/>
      <c r="E1244" s="23"/>
      <c r="F1244" s="23"/>
    </row>
    <row r="1245" spans="4:6">
      <c r="D1245" s="23"/>
      <c r="E1245" s="23"/>
      <c r="F1245" s="23"/>
    </row>
    <row r="1246" spans="4:6">
      <c r="D1246" s="23"/>
      <c r="E1246" s="23"/>
      <c r="F1246" s="23"/>
    </row>
    <row r="1247" spans="4:6">
      <c r="D1247" s="23"/>
      <c r="E1247" s="23"/>
      <c r="F1247" s="23"/>
    </row>
    <row r="1248" spans="4:6">
      <c r="D1248" s="23"/>
      <c r="E1248" s="23"/>
      <c r="F1248" s="23"/>
    </row>
    <row r="1249" spans="4:6">
      <c r="D1249" s="23"/>
      <c r="E1249" s="23"/>
      <c r="F1249" s="23"/>
    </row>
    <row r="1250" spans="4:6">
      <c r="D1250" s="23"/>
      <c r="E1250" s="23"/>
      <c r="F1250" s="23"/>
    </row>
    <row r="1251" spans="4:6">
      <c r="D1251" s="23"/>
      <c r="E1251" s="23"/>
      <c r="F1251" s="23"/>
    </row>
    <row r="1252" spans="4:6">
      <c r="D1252" s="23"/>
      <c r="E1252" s="23"/>
      <c r="F1252" s="23"/>
    </row>
    <row r="1253" spans="4:6">
      <c r="D1253" s="23"/>
      <c r="E1253" s="23"/>
      <c r="F1253" s="23"/>
    </row>
    <row r="1254" spans="4:6">
      <c r="D1254" s="23"/>
      <c r="E1254" s="23"/>
      <c r="F1254" s="23"/>
    </row>
    <row r="1255" spans="4:6">
      <c r="D1255" s="23"/>
      <c r="E1255" s="23"/>
      <c r="F1255" s="23"/>
    </row>
    <row r="1256" spans="4:6">
      <c r="D1256" s="23"/>
      <c r="E1256" s="23"/>
      <c r="F1256" s="23"/>
    </row>
    <row r="1257" spans="4:6">
      <c r="D1257" s="23"/>
      <c r="E1257" s="23"/>
      <c r="F1257" s="23"/>
    </row>
    <row r="1258" spans="4:6">
      <c r="D1258" s="23"/>
      <c r="E1258" s="23"/>
      <c r="F1258" s="23"/>
    </row>
    <row r="1259" spans="4:6">
      <c r="D1259" s="23"/>
      <c r="E1259" s="23"/>
      <c r="F1259" s="23"/>
    </row>
    <row r="1260" spans="4:6">
      <c r="D1260" s="23"/>
      <c r="E1260" s="23"/>
      <c r="F1260" s="23"/>
    </row>
    <row r="1261" spans="4:6">
      <c r="D1261" s="23"/>
      <c r="E1261" s="23"/>
      <c r="F1261" s="23"/>
    </row>
    <row r="1262" spans="4:6">
      <c r="D1262" s="23"/>
      <c r="E1262" s="23"/>
      <c r="F1262" s="23"/>
    </row>
    <row r="1263" spans="4:6">
      <c r="D1263" s="23"/>
      <c r="E1263" s="23"/>
      <c r="F1263" s="23"/>
    </row>
    <row r="1264" spans="4:6">
      <c r="D1264" s="23"/>
      <c r="E1264" s="23"/>
      <c r="F1264" s="23"/>
    </row>
    <row r="1265" spans="4:6">
      <c r="D1265" s="23"/>
      <c r="E1265" s="23"/>
      <c r="F1265" s="23"/>
    </row>
    <row r="1266" spans="4:6">
      <c r="D1266" s="23"/>
      <c r="E1266" s="23"/>
      <c r="F1266" s="23"/>
    </row>
    <row r="1267" spans="4:6">
      <c r="D1267" s="23"/>
      <c r="E1267" s="23"/>
      <c r="F1267" s="23"/>
    </row>
    <row r="1268" spans="4:6">
      <c r="D1268" s="23"/>
      <c r="E1268" s="23"/>
      <c r="F1268" s="23"/>
    </row>
    <row r="1269" spans="4:6">
      <c r="D1269" s="23"/>
      <c r="E1269" s="23"/>
      <c r="F1269" s="23"/>
    </row>
    <row r="1270" spans="4:6">
      <c r="D1270" s="23"/>
      <c r="E1270" s="23"/>
      <c r="F1270" s="23"/>
    </row>
    <row r="1271" spans="4:6">
      <c r="D1271" s="23"/>
      <c r="E1271" s="23"/>
      <c r="F1271" s="23"/>
    </row>
    <row r="1272" spans="4:6">
      <c r="D1272" s="23"/>
      <c r="E1272" s="23"/>
      <c r="F1272" s="23"/>
    </row>
    <row r="1273" spans="4:6">
      <c r="D1273" s="23"/>
      <c r="E1273" s="23"/>
      <c r="F1273" s="23"/>
    </row>
    <row r="1274" spans="4:6">
      <c r="D1274" s="23"/>
      <c r="E1274" s="23"/>
      <c r="F1274" s="23"/>
    </row>
    <row r="1275" spans="4:6">
      <c r="D1275" s="23"/>
      <c r="E1275" s="23"/>
      <c r="F1275" s="23"/>
    </row>
    <row r="1276" spans="4:6">
      <c r="D1276" s="23"/>
      <c r="E1276" s="23"/>
      <c r="F1276" s="23"/>
    </row>
    <row r="1277" spans="4:6">
      <c r="D1277" s="23"/>
      <c r="E1277" s="23"/>
      <c r="F1277" s="23"/>
    </row>
    <row r="1278" spans="4:6">
      <c r="D1278" s="23"/>
      <c r="E1278" s="23"/>
      <c r="F1278" s="23"/>
    </row>
    <row r="1279" spans="4:6">
      <c r="D1279" s="23"/>
      <c r="E1279" s="23"/>
      <c r="F1279" s="23"/>
    </row>
    <row r="1280" spans="4:6">
      <c r="D1280" s="23"/>
      <c r="E1280" s="23"/>
      <c r="F1280" s="23"/>
    </row>
    <row r="1281" spans="4:6">
      <c r="D1281" s="23"/>
      <c r="E1281" s="23"/>
      <c r="F1281" s="23"/>
    </row>
    <row r="1282" spans="4:6">
      <c r="D1282" s="23"/>
      <c r="E1282" s="23"/>
      <c r="F1282" s="23"/>
    </row>
    <row r="1283" spans="4:6">
      <c r="D1283" s="23"/>
      <c r="E1283" s="23"/>
      <c r="F1283" s="23"/>
    </row>
    <row r="1284" spans="4:6">
      <c r="D1284" s="23"/>
      <c r="E1284" s="23"/>
      <c r="F1284" s="23"/>
    </row>
    <row r="1285" spans="4:6">
      <c r="D1285" s="23"/>
      <c r="E1285" s="23"/>
      <c r="F1285" s="23"/>
    </row>
    <row r="1286" spans="4:6">
      <c r="D1286" s="23"/>
      <c r="E1286" s="23"/>
      <c r="F1286" s="23"/>
    </row>
    <row r="1287" spans="4:6">
      <c r="D1287" s="23"/>
      <c r="E1287" s="23"/>
      <c r="F1287" s="23"/>
    </row>
    <row r="1288" spans="4:6">
      <c r="D1288" s="23"/>
      <c r="E1288" s="23"/>
      <c r="F1288" s="23"/>
    </row>
    <row r="1289" spans="4:6">
      <c r="D1289" s="23"/>
      <c r="E1289" s="23"/>
      <c r="F1289" s="23"/>
    </row>
    <row r="1290" spans="4:6">
      <c r="D1290" s="23"/>
      <c r="E1290" s="23"/>
      <c r="F1290" s="23"/>
    </row>
    <row r="1291" spans="4:6">
      <c r="D1291" s="23"/>
      <c r="E1291" s="23"/>
      <c r="F1291" s="23"/>
    </row>
    <row r="1292" spans="4:6">
      <c r="D1292" s="23"/>
      <c r="E1292" s="23"/>
      <c r="F1292" s="23"/>
    </row>
    <row r="1293" spans="4:6">
      <c r="D1293" s="23"/>
      <c r="E1293" s="23"/>
      <c r="F1293" s="23"/>
    </row>
    <row r="1294" spans="4:6">
      <c r="D1294" s="23"/>
      <c r="E1294" s="23"/>
      <c r="F1294" s="23"/>
    </row>
    <row r="1295" spans="4:6">
      <c r="D1295" s="23"/>
      <c r="E1295" s="23"/>
      <c r="F1295" s="23"/>
    </row>
    <row r="1296" spans="4:6">
      <c r="D1296" s="23"/>
      <c r="E1296" s="23"/>
      <c r="F1296" s="23"/>
    </row>
    <row r="1297" spans="4:6">
      <c r="D1297" s="23"/>
      <c r="E1297" s="23"/>
      <c r="F1297" s="23"/>
    </row>
    <row r="1298" spans="4:6">
      <c r="D1298" s="23"/>
      <c r="E1298" s="23"/>
      <c r="F1298" s="23"/>
    </row>
    <row r="1299" spans="4:6">
      <c r="D1299" s="23"/>
      <c r="E1299" s="23"/>
      <c r="F1299" s="23"/>
    </row>
    <row r="1300" spans="4:6">
      <c r="D1300" s="23"/>
      <c r="E1300" s="23"/>
      <c r="F1300" s="23"/>
    </row>
    <row r="1301" spans="4:6">
      <c r="D1301" s="23"/>
      <c r="E1301" s="23"/>
      <c r="F1301" s="23"/>
    </row>
    <row r="1302" spans="4:6">
      <c r="D1302" s="23"/>
      <c r="E1302" s="23"/>
      <c r="F1302" s="23"/>
    </row>
    <row r="1303" spans="4:6">
      <c r="D1303" s="23"/>
      <c r="E1303" s="23"/>
      <c r="F1303" s="23"/>
    </row>
    <row r="1304" spans="4:6">
      <c r="D1304" s="23"/>
      <c r="E1304" s="23"/>
      <c r="F1304" s="23"/>
    </row>
    <row r="1305" spans="4:6">
      <c r="D1305" s="23"/>
      <c r="E1305" s="23"/>
      <c r="F1305" s="23"/>
    </row>
    <row r="1306" spans="4:6">
      <c r="D1306" s="23"/>
      <c r="E1306" s="23"/>
      <c r="F1306" s="23"/>
    </row>
    <row r="1307" spans="4:6">
      <c r="D1307" s="23"/>
      <c r="E1307" s="23"/>
      <c r="F1307" s="23"/>
    </row>
    <row r="1308" spans="4:6">
      <c r="D1308" s="23"/>
      <c r="E1308" s="23"/>
      <c r="F1308" s="23"/>
    </row>
    <row r="1309" spans="4:6">
      <c r="D1309" s="23"/>
      <c r="E1309" s="23"/>
      <c r="F1309" s="23"/>
    </row>
    <row r="1310" spans="4:6">
      <c r="D1310" s="23"/>
      <c r="E1310" s="23"/>
      <c r="F1310" s="23"/>
    </row>
    <row r="1311" spans="4:6">
      <c r="D1311" s="23"/>
      <c r="E1311" s="23"/>
      <c r="F1311" s="23"/>
    </row>
    <row r="1312" spans="4:6">
      <c r="D1312" s="23"/>
      <c r="E1312" s="23"/>
      <c r="F1312" s="23"/>
    </row>
    <row r="1313" spans="4:6">
      <c r="D1313" s="23"/>
      <c r="E1313" s="23"/>
      <c r="F1313" s="23"/>
    </row>
    <row r="1314" spans="4:6">
      <c r="D1314" s="23"/>
      <c r="E1314" s="23"/>
      <c r="F1314" s="23"/>
    </row>
    <row r="1315" spans="4:6">
      <c r="D1315" s="23"/>
      <c r="E1315" s="23"/>
      <c r="F1315" s="23"/>
    </row>
    <row r="1316" spans="4:6">
      <c r="D1316" s="23"/>
      <c r="E1316" s="23"/>
      <c r="F1316" s="23"/>
    </row>
    <row r="1317" spans="4:6">
      <c r="D1317" s="23"/>
      <c r="E1317" s="23"/>
      <c r="F1317" s="23"/>
    </row>
    <row r="1318" spans="4:6">
      <c r="D1318" s="23"/>
      <c r="E1318" s="23"/>
      <c r="F1318" s="23"/>
    </row>
    <row r="1319" spans="4:6">
      <c r="D1319" s="23"/>
      <c r="E1319" s="23"/>
      <c r="F1319" s="23"/>
    </row>
    <row r="1320" spans="4:6">
      <c r="D1320" s="23"/>
      <c r="E1320" s="23"/>
      <c r="F1320" s="23"/>
    </row>
    <row r="1321" spans="4:6">
      <c r="D1321" s="23"/>
      <c r="E1321" s="23"/>
      <c r="F1321" s="23"/>
    </row>
    <row r="1322" spans="4:6">
      <c r="D1322" s="23"/>
      <c r="E1322" s="23"/>
      <c r="F1322" s="23"/>
    </row>
    <row r="1323" spans="4:6">
      <c r="D1323" s="23"/>
      <c r="E1323" s="23"/>
      <c r="F1323" s="23"/>
    </row>
    <row r="1324" spans="4:6">
      <c r="D1324" s="23"/>
      <c r="E1324" s="23"/>
      <c r="F1324" s="23"/>
    </row>
    <row r="1325" spans="4:6">
      <c r="D1325" s="23"/>
      <c r="E1325" s="23"/>
      <c r="F1325" s="23"/>
    </row>
    <row r="1326" spans="4:6">
      <c r="D1326" s="23"/>
      <c r="E1326" s="23"/>
      <c r="F1326" s="23"/>
    </row>
    <row r="1327" spans="4:6">
      <c r="D1327" s="23"/>
      <c r="E1327" s="23"/>
      <c r="F1327" s="23"/>
    </row>
    <row r="1328" spans="4:6">
      <c r="D1328" s="23"/>
      <c r="E1328" s="23"/>
      <c r="F1328" s="23"/>
    </row>
    <row r="1329" spans="4:6">
      <c r="D1329" s="23"/>
      <c r="E1329" s="23"/>
      <c r="F1329" s="23"/>
    </row>
    <row r="1330" spans="4:6">
      <c r="D1330" s="23"/>
      <c r="E1330" s="23"/>
      <c r="F1330" s="23"/>
    </row>
    <row r="1331" spans="4:6">
      <c r="D1331" s="23"/>
      <c r="E1331" s="23"/>
      <c r="F1331" s="23"/>
    </row>
    <row r="1332" spans="4:6">
      <c r="D1332" s="23"/>
      <c r="E1332" s="23"/>
      <c r="F1332" s="23"/>
    </row>
    <row r="1333" spans="4:6">
      <c r="D1333" s="23"/>
      <c r="E1333" s="23"/>
      <c r="F1333" s="23"/>
    </row>
    <row r="1334" spans="4:6">
      <c r="D1334" s="23"/>
      <c r="E1334" s="23"/>
      <c r="F1334" s="23"/>
    </row>
    <row r="1335" spans="4:6">
      <c r="D1335" s="23"/>
      <c r="E1335" s="23"/>
      <c r="F1335" s="23"/>
    </row>
    <row r="1336" spans="4:6">
      <c r="D1336" s="23"/>
      <c r="E1336" s="23"/>
      <c r="F1336" s="23"/>
    </row>
    <row r="1337" spans="4:6">
      <c r="D1337" s="23"/>
      <c r="E1337" s="23"/>
      <c r="F1337" s="23"/>
    </row>
    <row r="1338" spans="4:6">
      <c r="D1338" s="23"/>
      <c r="E1338" s="23"/>
      <c r="F1338" s="23"/>
    </row>
    <row r="1339" spans="4:6">
      <c r="D1339" s="23"/>
      <c r="E1339" s="23"/>
      <c r="F1339" s="23"/>
    </row>
    <row r="1340" spans="4:6">
      <c r="D1340" s="23"/>
      <c r="E1340" s="23"/>
      <c r="F1340" s="23"/>
    </row>
    <row r="1341" spans="4:6">
      <c r="D1341" s="23"/>
      <c r="E1341" s="23"/>
      <c r="F1341" s="23"/>
    </row>
    <row r="1342" spans="4:6">
      <c r="D1342" s="23"/>
      <c r="E1342" s="23"/>
      <c r="F1342" s="23"/>
    </row>
    <row r="1343" spans="4:6">
      <c r="D1343" s="23"/>
      <c r="E1343" s="23"/>
      <c r="F1343" s="23"/>
    </row>
    <row r="1344" spans="4:6">
      <c r="D1344" s="23"/>
      <c r="E1344" s="23"/>
      <c r="F1344" s="23"/>
    </row>
    <row r="1345" spans="4:6">
      <c r="D1345" s="23"/>
      <c r="E1345" s="23"/>
      <c r="F1345" s="23"/>
    </row>
    <row r="1346" spans="4:6">
      <c r="D1346" s="23"/>
      <c r="E1346" s="23"/>
      <c r="F1346" s="23"/>
    </row>
    <row r="1347" spans="4:6">
      <c r="D1347" s="23"/>
      <c r="E1347" s="23"/>
      <c r="F1347" s="23"/>
    </row>
    <row r="1348" spans="4:6">
      <c r="D1348" s="23"/>
      <c r="E1348" s="23"/>
      <c r="F1348" s="23"/>
    </row>
    <row r="1349" spans="4:6">
      <c r="D1349" s="23"/>
      <c r="E1349" s="23"/>
      <c r="F1349" s="23"/>
    </row>
    <row r="1350" spans="4:6">
      <c r="D1350" s="23"/>
      <c r="E1350" s="23"/>
      <c r="F1350" s="23"/>
    </row>
    <row r="1351" spans="4:6">
      <c r="D1351" s="23"/>
      <c r="E1351" s="23"/>
      <c r="F1351" s="23"/>
    </row>
    <row r="1352" spans="4:6">
      <c r="D1352" s="23"/>
      <c r="E1352" s="23"/>
      <c r="F1352" s="23"/>
    </row>
    <row r="1353" spans="4:6">
      <c r="D1353" s="23"/>
      <c r="E1353" s="23"/>
      <c r="F1353" s="23"/>
    </row>
    <row r="1354" spans="4:6">
      <c r="D1354" s="23"/>
      <c r="E1354" s="23"/>
      <c r="F1354" s="23"/>
    </row>
    <row r="1355" spans="4:6">
      <c r="D1355" s="23"/>
      <c r="E1355" s="23"/>
      <c r="F1355" s="23"/>
    </row>
    <row r="1356" spans="4:6">
      <c r="D1356" s="23"/>
      <c r="E1356" s="23"/>
      <c r="F1356" s="23"/>
    </row>
    <row r="1357" spans="4:6">
      <c r="D1357" s="23"/>
      <c r="E1357" s="23"/>
      <c r="F1357" s="23"/>
    </row>
    <row r="1358" spans="4:6">
      <c r="D1358" s="23"/>
      <c r="E1358" s="23"/>
      <c r="F1358" s="23"/>
    </row>
    <row r="1359" spans="4:6">
      <c r="D1359" s="23"/>
      <c r="E1359" s="23"/>
      <c r="F1359" s="23"/>
    </row>
    <row r="1360" spans="4:6">
      <c r="D1360" s="23"/>
      <c r="E1360" s="23"/>
      <c r="F1360" s="23"/>
    </row>
    <row r="1361" spans="4:6">
      <c r="D1361" s="23"/>
      <c r="E1361" s="23"/>
      <c r="F1361" s="23"/>
    </row>
  </sheetData>
  <sheetProtection sort="0" autoFilter="0"/>
  <autoFilter ref="A8:F145">
    <sortState ref="A9:H182">
      <sortCondition ref="A9:A182"/>
      <sortCondition ref="C9:C182"/>
    </sortState>
  </autoFilter>
  <sortState ref="A9:R145">
    <sortCondition ref="A9:A145"/>
    <sortCondition ref="D9:D145"/>
    <sortCondition ref="C9:C145"/>
  </sortState>
  <mergeCells count="10">
    <mergeCell ref="N7:Q7"/>
    <mergeCell ref="E7:F7"/>
    <mergeCell ref="A5:C5"/>
    <mergeCell ref="D1:D3"/>
    <mergeCell ref="E6:Q6"/>
    <mergeCell ref="E5:Q5"/>
    <mergeCell ref="F1:F3"/>
    <mergeCell ref="E1:E3"/>
    <mergeCell ref="A6:B6"/>
    <mergeCell ref="A7:B7"/>
  </mergeCells>
  <phoneticPr fontId="21" type="noConversion"/>
  <conditionalFormatting sqref="H52:J145 L73:M81 K73:K117 H9:M51 K52:M72">
    <cfRule type="cellIs" dxfId="26" priority="25" operator="equal">
      <formula>"Implementada"</formula>
    </cfRule>
    <cfRule type="cellIs" dxfId="25" priority="26" operator="equal">
      <formula>"Em implementação"</formula>
    </cfRule>
    <cfRule type="cellIs" dxfId="24" priority="27" operator="equal">
      <formula>"Não implementada"</formula>
    </cfRule>
  </conditionalFormatting>
  <conditionalFormatting sqref="K118:M118">
    <cfRule type="cellIs" dxfId="23" priority="22" operator="equal">
      <formula>"Implementada"</formula>
    </cfRule>
    <cfRule type="cellIs" dxfId="22" priority="23" operator="equal">
      <formula>"Em implementação"</formula>
    </cfRule>
    <cfRule type="cellIs" dxfId="21" priority="24" operator="equal">
      <formula>"Não implementada"</formula>
    </cfRule>
  </conditionalFormatting>
  <conditionalFormatting sqref="K126:M126">
    <cfRule type="cellIs" dxfId="20" priority="16" operator="equal">
      <formula>"Implementada"</formula>
    </cfRule>
    <cfRule type="cellIs" dxfId="19" priority="17" operator="equal">
      <formula>"Em implementação"</formula>
    </cfRule>
    <cfRule type="cellIs" dxfId="18" priority="18" operator="equal">
      <formula>"Não implementada"</formula>
    </cfRule>
  </conditionalFormatting>
  <conditionalFormatting sqref="K129:M129">
    <cfRule type="cellIs" dxfId="17" priority="13" operator="equal">
      <formula>"Implementada"</formula>
    </cfRule>
    <cfRule type="cellIs" dxfId="16" priority="14" operator="equal">
      <formula>"Em implementação"</formula>
    </cfRule>
    <cfRule type="cellIs" dxfId="15" priority="15" operator="equal">
      <formula>"Não implementada"</formula>
    </cfRule>
  </conditionalFormatting>
  <conditionalFormatting sqref="K137:M137">
    <cfRule type="cellIs" dxfId="14" priority="10" operator="equal">
      <formula>"Implementada"</formula>
    </cfRule>
    <cfRule type="cellIs" dxfId="13" priority="11" operator="equal">
      <formula>"Em implementação"</formula>
    </cfRule>
    <cfRule type="cellIs" dxfId="12" priority="12" operator="equal">
      <formula>"Não implementada"</formula>
    </cfRule>
  </conditionalFormatting>
  <conditionalFormatting sqref="K142:M142">
    <cfRule type="cellIs" dxfId="11" priority="7" operator="equal">
      <formula>"Implementada"</formula>
    </cfRule>
    <cfRule type="cellIs" dxfId="10" priority="8" operator="equal">
      <formula>"Em implementação"</formula>
    </cfRule>
    <cfRule type="cellIs" dxfId="9" priority="9" operator="equal">
      <formula>"Não implementada"</formula>
    </cfRule>
  </conditionalFormatting>
  <conditionalFormatting sqref="K146:M146">
    <cfRule type="cellIs" dxfId="8" priority="4" operator="equal">
      <formula>"Implementada"</formula>
    </cfRule>
    <cfRule type="cellIs" dxfId="7" priority="5" operator="equal">
      <formula>"Em implementação"</formula>
    </cfRule>
    <cfRule type="cellIs" dxfId="6" priority="6" operator="equal">
      <formula>"Não implementada"</formula>
    </cfRule>
  </conditionalFormatting>
  <conditionalFormatting sqref="O10:Q81">
    <cfRule type="cellIs" dxfId="5" priority="28" operator="equal">
      <formula>"Implementada"</formula>
    </cfRule>
    <cfRule type="cellIs" dxfId="4" priority="29" operator="equal">
      <formula>"Em implementação"</formula>
    </cfRule>
    <cfRule type="cellIs" dxfId="3" priority="30" operator="equal">
      <formula>"Não implementada"</formula>
    </cfRule>
  </conditionalFormatting>
  <conditionalFormatting sqref="F9:F145">
    <cfRule type="cellIs" dxfId="2" priority="3" operator="equal">
      <formula>"Não implementada"</formula>
    </cfRule>
    <cfRule type="cellIs" dxfId="1" priority="2" operator="equal">
      <formula>"Em implementação"</formula>
    </cfRule>
    <cfRule type="cellIs" dxfId="0" priority="1" operator="equal">
      <formula>"Implementada"</formula>
    </cfRule>
  </conditionalFormatting>
  <pageMargins left="0.51181102362204722" right="0.51181102362204722" top="0.78740157480314965" bottom="0.78740157480314965" header="0.31496062992125984" footer="0.31496062992125984"/>
  <pageSetup paperSize="9" scale="53" fitToHeight="0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Bases!$A$29:$A$30</xm:f>
          </x14:formula1>
          <xm:sqref>E7:F7</xm:sqref>
        </x14:dataValidation>
        <x14:dataValidation type="list" allowBlank="1" showInputMessage="1" showErrorMessage="1">
          <x14:formula1>
            <xm:f>Bases!$A$20:$A$23</xm:f>
          </x14:formula1>
          <xm:sqref>F9:F145</xm:sqref>
        </x14:dataValidation>
        <x14:dataValidation type="date" allowBlank="1" showInputMessage="1" showErrorMessage="1">
          <x14:formula1>
            <xm:f>Bases!K41</xm:f>
          </x14:formula1>
          <x14:formula2>
            <xm:f>Bases!K42</xm:f>
          </x14:formula2>
          <xm:sqref>N6:Q6</xm:sqref>
        </x14:dataValidation>
        <x14:dataValidation type="date" allowBlank="1" showInputMessage="1" showErrorMessage="1">
          <x14:formula1>
            <xm:f>Bases!A41</xm:f>
          </x14:formula1>
          <x14:formula2>
            <xm:f>Bases!A42</xm:f>
          </x14:formula2>
          <xm:sqref>E6:F6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5"/>
  <sheetViews>
    <sheetView workbookViewId="0">
      <selection activeCell="B20" sqref="B20"/>
    </sheetView>
  </sheetViews>
  <sheetFormatPr defaultColWidth="9.125" defaultRowHeight="14.25"/>
  <cols>
    <col min="1" max="1" width="54" style="9" bestFit="1" customWidth="1"/>
    <col min="2" max="2" width="23" style="2" customWidth="1"/>
    <col min="3" max="3" width="0.25" style="2" customWidth="1"/>
    <col min="4" max="4" width="16.875" style="2" customWidth="1"/>
    <col min="5" max="5" width="0.25" style="2" customWidth="1"/>
    <col min="6" max="6" width="14.25" style="2" customWidth="1"/>
    <col min="7" max="7" width="2" style="3" customWidth="1"/>
    <col min="8" max="12" width="9.125" style="3"/>
    <col min="13" max="16384" width="9.125" style="2"/>
  </cols>
  <sheetData>
    <row r="1" spans="1:24" ht="12" thickBot="1">
      <c r="B1" s="8"/>
      <c r="C1" s="93"/>
      <c r="D1" s="93"/>
      <c r="E1" s="93"/>
      <c r="F1" s="9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4" ht="54.95" customHeight="1" thickBot="1">
      <c r="A2" s="10" t="s">
        <v>215</v>
      </c>
      <c r="B2" s="68" t="s">
        <v>216</v>
      </c>
      <c r="C2" s="68" t="s">
        <v>216</v>
      </c>
      <c r="D2" s="69" t="s">
        <v>217</v>
      </c>
      <c r="E2" s="57" t="s">
        <v>217</v>
      </c>
      <c r="F2" s="58" t="s">
        <v>218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24" ht="15">
      <c r="A3" s="59" t="s">
        <v>219</v>
      </c>
      <c r="B3" s="12">
        <f t="shared" ref="B3:B12" si="0">100%-D3-F3</f>
        <v>1</v>
      </c>
      <c r="C3" s="12">
        <v>1</v>
      </c>
      <c r="D3" s="12">
        <f>'Diagnóstico e ações'!L25</f>
        <v>0</v>
      </c>
      <c r="E3" s="12">
        <f>'Diagnóstico e ações'!L25+F3</f>
        <v>0</v>
      </c>
      <c r="F3" s="12">
        <f>'Diagnóstico e ações'!M25</f>
        <v>0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24" ht="15">
      <c r="A4" s="59" t="s">
        <v>220</v>
      </c>
      <c r="B4" s="12">
        <f t="shared" si="0"/>
        <v>1</v>
      </c>
      <c r="C4" s="12">
        <v>1</v>
      </c>
      <c r="D4" s="12">
        <f>'Diagnóstico e ações'!L51</f>
        <v>0</v>
      </c>
      <c r="E4" s="12">
        <f>'Diagnóstico e ações'!L51+F4</f>
        <v>0</v>
      </c>
      <c r="F4" s="12">
        <f>'Diagnóstico e ações'!M51</f>
        <v>0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4" ht="15">
      <c r="A5" s="59" t="s">
        <v>221</v>
      </c>
      <c r="B5" s="12">
        <f t="shared" si="0"/>
        <v>1</v>
      </c>
      <c r="C5" s="12">
        <v>1</v>
      </c>
      <c r="D5" s="12">
        <f>'Diagnóstico e ações'!L60</f>
        <v>0</v>
      </c>
      <c r="E5" s="12">
        <f>'Diagnóstico e ações'!L60+F5</f>
        <v>0</v>
      </c>
      <c r="F5" s="12">
        <f>'Diagnóstico e ações'!M60</f>
        <v>0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4" ht="15">
      <c r="A6" s="59" t="s">
        <v>222</v>
      </c>
      <c r="B6" s="12">
        <f t="shared" si="0"/>
        <v>1</v>
      </c>
      <c r="C6" s="12">
        <v>1</v>
      </c>
      <c r="D6" s="12">
        <f>'Diagnóstico e ações'!L71</f>
        <v>0</v>
      </c>
      <c r="E6" s="12">
        <f>'Diagnóstico e ações'!L71+F6</f>
        <v>0</v>
      </c>
      <c r="F6" s="12">
        <f>'Diagnóstico e ações'!M71</f>
        <v>0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4" ht="15">
      <c r="A7" s="59" t="s">
        <v>223</v>
      </c>
      <c r="B7" s="12">
        <f t="shared" si="0"/>
        <v>1</v>
      </c>
      <c r="C7" s="12">
        <v>1</v>
      </c>
      <c r="D7" s="12">
        <f>'Diagnóstico e ações'!L118</f>
        <v>0</v>
      </c>
      <c r="E7" s="12">
        <f>'Diagnóstico e ações'!L118+F7</f>
        <v>0</v>
      </c>
      <c r="F7" s="12">
        <f>'Diagnóstico e ações'!M118</f>
        <v>0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4" ht="15">
      <c r="A8" s="59" t="s">
        <v>224</v>
      </c>
      <c r="B8" s="12">
        <f t="shared" si="0"/>
        <v>1</v>
      </c>
      <c r="C8" s="12">
        <v>1</v>
      </c>
      <c r="D8" s="12">
        <f>'Diagnóstico e ações'!L126</f>
        <v>0</v>
      </c>
      <c r="E8" s="12">
        <f>'Diagnóstico e ações'!L126+F8</f>
        <v>0</v>
      </c>
      <c r="F8" s="12">
        <f>'Diagnóstico e ações'!M126</f>
        <v>0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/>
    </row>
    <row r="9" spans="1:24" ht="15">
      <c r="A9" s="59" t="s">
        <v>225</v>
      </c>
      <c r="B9" s="12">
        <f t="shared" si="0"/>
        <v>1</v>
      </c>
      <c r="C9" s="12">
        <v>1</v>
      </c>
      <c r="D9" s="12">
        <f>'Diagnóstico e ações'!L129</f>
        <v>0</v>
      </c>
      <c r="E9" s="12">
        <f>'Diagnóstico e ações'!L129+F9</f>
        <v>0</v>
      </c>
      <c r="F9" s="12">
        <f>'Diagnóstico e ações'!M129</f>
        <v>0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4" ht="15">
      <c r="A10" s="59" t="s">
        <v>226</v>
      </c>
      <c r="B10" s="12">
        <f t="shared" si="0"/>
        <v>1</v>
      </c>
      <c r="C10" s="12">
        <v>1</v>
      </c>
      <c r="D10" s="12">
        <f>'Diagnóstico e ações'!L137</f>
        <v>0</v>
      </c>
      <c r="E10" s="12">
        <f>'Diagnóstico e ações'!L137+F10</f>
        <v>0</v>
      </c>
      <c r="F10" s="12">
        <f>'Diagnóstico e ações'!M137</f>
        <v>0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/>
    </row>
    <row r="11" spans="1:24" ht="15">
      <c r="A11" s="59" t="s">
        <v>227</v>
      </c>
      <c r="B11" s="12">
        <f t="shared" si="0"/>
        <v>1</v>
      </c>
      <c r="C11" s="12">
        <v>1</v>
      </c>
      <c r="D11" s="12">
        <f>'Diagnóstico e ações'!L142</f>
        <v>0</v>
      </c>
      <c r="E11" s="12">
        <f>'Diagnóstico e ações'!L142+F11</f>
        <v>0</v>
      </c>
      <c r="F11" s="12">
        <f>'Diagnóstico e ações'!M142</f>
        <v>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4" ht="15">
      <c r="A12" s="59" t="s">
        <v>228</v>
      </c>
      <c r="B12" s="12">
        <f t="shared" si="0"/>
        <v>1</v>
      </c>
      <c r="C12" s="12">
        <v>1</v>
      </c>
      <c r="D12" s="12">
        <f>'Diagnóstico e ações'!L146</f>
        <v>0</v>
      </c>
      <c r="E12" s="12">
        <f>'Diagnóstico e ações'!L146+F12</f>
        <v>0</v>
      </c>
      <c r="F12" s="12">
        <f>'Diagnóstico e ações'!M146</f>
        <v>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/>
    </row>
    <row r="13" spans="1:24">
      <c r="A13" s="60"/>
      <c r="B13" s="4"/>
      <c r="C13" s="4"/>
      <c r="D13" s="4"/>
      <c r="E13" s="4"/>
      <c r="F13" s="4"/>
      <c r="G13" s="5"/>
      <c r="H13" s="5"/>
      <c r="I13" s="5"/>
      <c r="J13" s="5"/>
      <c r="K13" s="5"/>
      <c r="L13" s="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/>
    </row>
    <row r="14" spans="1:24">
      <c r="A14" s="60"/>
      <c r="B14" s="4"/>
      <c r="C14" s="4"/>
      <c r="D14" s="4"/>
      <c r="E14" s="4"/>
      <c r="F14" s="4"/>
      <c r="G14" s="5"/>
      <c r="H14" s="5"/>
      <c r="I14" s="5"/>
      <c r="J14" s="5"/>
      <c r="K14" s="5"/>
      <c r="L14" s="5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/>
    </row>
    <row r="15" spans="1:24">
      <c r="A15" s="4"/>
      <c r="B15" s="4"/>
      <c r="C15" s="4"/>
      <c r="D15" s="4"/>
      <c r="E15" s="4"/>
      <c r="F15" s="4"/>
      <c r="G15" s="5"/>
      <c r="H15" s="5"/>
      <c r="I15" s="5"/>
      <c r="J15" s="5"/>
      <c r="K15" s="5"/>
      <c r="L15" s="5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/>
    </row>
    <row r="16" spans="1:24" ht="15">
      <c r="A16" s="4"/>
      <c r="B16" s="4"/>
      <c r="C16" s="4"/>
      <c r="D16" s="4"/>
      <c r="E16" s="4"/>
      <c r="F16" s="4"/>
      <c r="G16" s="61"/>
      <c r="H16" s="61"/>
      <c r="I16" s="61"/>
      <c r="J16" s="61"/>
      <c r="K16" s="61"/>
      <c r="L16" s="61"/>
      <c r="M16" s="61"/>
      <c r="N16" s="4"/>
      <c r="O16" s="4"/>
      <c r="P16" s="4"/>
      <c r="Q16" s="4"/>
      <c r="R16" s="4"/>
      <c r="S16" s="4"/>
      <c r="T16" s="4"/>
      <c r="U16" s="4"/>
      <c r="V16" s="4"/>
      <c r="W16" s="4"/>
      <c r="X16"/>
    </row>
    <row r="17" spans="1:24" ht="15">
      <c r="A17" s="4"/>
      <c r="B17" s="4"/>
      <c r="C17" s="4"/>
      <c r="D17" s="4"/>
      <c r="E17" s="4"/>
      <c r="F17" s="4"/>
      <c r="G17" s="61"/>
      <c r="H17" s="61"/>
      <c r="I17" s="61"/>
      <c r="J17" s="61"/>
      <c r="K17" s="61"/>
      <c r="L17" s="61"/>
      <c r="M17" s="61"/>
      <c r="N17" s="4"/>
      <c r="O17" s="4"/>
      <c r="P17" s="4"/>
      <c r="Q17" s="4"/>
      <c r="R17" s="4"/>
      <c r="S17" s="4"/>
      <c r="T17" s="4"/>
      <c r="U17" s="4"/>
      <c r="V17" s="4"/>
      <c r="W17" s="4"/>
      <c r="X17"/>
    </row>
    <row r="18" spans="1:24">
      <c r="A18" s="4"/>
      <c r="B18" s="4"/>
      <c r="C18" s="4"/>
      <c r="D18" s="4"/>
      <c r="E18" s="4"/>
      <c r="F18" s="4"/>
      <c r="G18" s="5"/>
      <c r="H18" s="5"/>
      <c r="I18" s="5"/>
      <c r="J18" s="5"/>
      <c r="K18" s="5"/>
      <c r="L18" s="5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/>
    </row>
    <row r="19" spans="1:24">
      <c r="A19" s="4"/>
      <c r="B19" s="4"/>
      <c r="C19" s="4"/>
      <c r="D19" s="4"/>
      <c r="E19" s="4"/>
      <c r="F19" s="4"/>
      <c r="G19" s="5"/>
      <c r="H19" s="5"/>
      <c r="I19" s="5"/>
      <c r="J19" s="5"/>
      <c r="K19" s="5"/>
      <c r="L19" s="5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/>
    </row>
    <row r="20" spans="1:24">
      <c r="A20" s="62"/>
      <c r="B20" s="4"/>
      <c r="C20" s="4"/>
      <c r="D20" s="4"/>
      <c r="E20" s="4"/>
      <c r="F20" s="4"/>
      <c r="G20" s="5"/>
      <c r="H20" s="5"/>
      <c r="I20" s="5"/>
      <c r="J20" s="5"/>
      <c r="K20" s="5"/>
      <c r="L20" s="5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/>
    </row>
    <row r="21" spans="1:24">
      <c r="A21" s="62"/>
      <c r="B21" s="4"/>
      <c r="C21" s="4"/>
      <c r="D21" s="4"/>
      <c r="E21" s="4"/>
      <c r="F21" s="4"/>
      <c r="G21" s="5"/>
      <c r="H21" s="5"/>
      <c r="I21" s="5"/>
      <c r="J21" s="5"/>
      <c r="K21" s="5"/>
      <c r="L21" s="5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/>
    </row>
    <row r="22" spans="1:24">
      <c r="A22" s="62"/>
      <c r="B22" s="4"/>
      <c r="C22" s="4"/>
      <c r="D22" s="4"/>
      <c r="E22" s="4"/>
      <c r="F22" s="4"/>
      <c r="G22" s="5"/>
      <c r="H22" s="5"/>
      <c r="I22" s="5"/>
      <c r="J22" s="5"/>
      <c r="K22" s="5"/>
      <c r="L22" s="5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/>
    </row>
    <row r="23" spans="1:24">
      <c r="A23" s="62"/>
      <c r="B23" s="4"/>
      <c r="C23" s="4"/>
      <c r="D23" s="4"/>
      <c r="E23" s="4"/>
      <c r="F23" s="4"/>
      <c r="G23" s="5"/>
      <c r="H23" s="5"/>
      <c r="I23" s="5"/>
      <c r="J23" s="5"/>
      <c r="K23" s="5"/>
      <c r="L23" s="5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/>
    </row>
    <row r="24" spans="1:24">
      <c r="A24" s="62"/>
      <c r="B24" s="4"/>
      <c r="C24" s="4"/>
      <c r="D24" s="4"/>
      <c r="E24" s="4"/>
      <c r="F24" s="4"/>
      <c r="G24" s="5"/>
      <c r="H24" s="5"/>
      <c r="I24" s="5"/>
      <c r="J24" s="5"/>
      <c r="K24" s="5"/>
      <c r="L24" s="5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/>
    </row>
    <row r="25" spans="1:24">
      <c r="A25" s="62"/>
      <c r="B25" s="4"/>
      <c r="C25" s="4"/>
      <c r="D25" s="4"/>
      <c r="E25" s="4"/>
      <c r="F25" s="4"/>
      <c r="G25" s="5"/>
      <c r="U25" s="4"/>
      <c r="V25" s="4"/>
      <c r="W25" s="4"/>
      <c r="X25"/>
    </row>
    <row r="26" spans="1:24">
      <c r="A26" s="62"/>
      <c r="B26" s="4"/>
      <c r="C26" s="4"/>
      <c r="D26" s="4"/>
      <c r="E26" s="4"/>
      <c r="F26" s="4"/>
      <c r="G26" s="5"/>
      <c r="H26" s="5"/>
      <c r="I26" s="5"/>
      <c r="J26" s="5"/>
      <c r="K26" s="5"/>
      <c r="L26" s="5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/>
    </row>
    <row r="27" spans="1:24">
      <c r="A27" s="62"/>
      <c r="B27" s="4"/>
      <c r="C27" s="4"/>
      <c r="D27" s="4"/>
      <c r="E27" s="4"/>
      <c r="F27" s="4"/>
      <c r="G27" s="5"/>
      <c r="H27" s="5"/>
      <c r="I27" s="5"/>
      <c r="J27" s="5"/>
      <c r="K27" s="5"/>
      <c r="L27" s="5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4">
      <c r="A28" s="62"/>
      <c r="B28" s="4"/>
      <c r="C28" s="4"/>
      <c r="D28" s="4"/>
      <c r="E28" s="4"/>
      <c r="F28" s="4"/>
      <c r="G28" s="5"/>
      <c r="U28" s="4"/>
      <c r="V28" s="4"/>
      <c r="W28" s="4"/>
    </row>
    <row r="29" spans="1:24">
      <c r="A29" s="62"/>
      <c r="B29" s="4"/>
      <c r="C29" s="4"/>
      <c r="D29" s="4"/>
      <c r="E29" s="4"/>
      <c r="F29" s="4"/>
      <c r="G29" s="5"/>
      <c r="U29" s="4"/>
      <c r="V29" s="4"/>
      <c r="W29" s="4"/>
    </row>
    <row r="30" spans="1:24">
      <c r="A30" s="62"/>
      <c r="B30" s="4"/>
      <c r="C30" s="4"/>
      <c r="D30" s="4"/>
      <c r="E30" s="4"/>
      <c r="F30" s="4"/>
      <c r="G30" s="5"/>
      <c r="U30" s="4"/>
      <c r="V30" s="4"/>
      <c r="W30" s="4"/>
    </row>
    <row r="31" spans="1:24">
      <c r="A31" s="62"/>
      <c r="B31" s="4"/>
      <c r="C31" s="4"/>
      <c r="D31" s="4"/>
      <c r="E31" s="4"/>
      <c r="F31" s="4"/>
      <c r="G31" s="5"/>
      <c r="U31" s="4"/>
      <c r="V31" s="4"/>
      <c r="W31" s="4"/>
    </row>
    <row r="32" spans="1:24" ht="14.25" customHeight="1">
      <c r="A32" s="60"/>
      <c r="B32" s="4"/>
      <c r="C32" s="4"/>
      <c r="D32" s="4"/>
      <c r="E32" s="4"/>
      <c r="F32" s="4"/>
      <c r="G32" s="5"/>
      <c r="U32" s="4"/>
      <c r="V32" s="4"/>
      <c r="W32" s="4"/>
    </row>
    <row r="33" spans="1:23" ht="14.25" customHeight="1">
      <c r="A33" s="60"/>
      <c r="B33" s="4"/>
      <c r="C33" s="4"/>
      <c r="D33" s="4"/>
      <c r="E33" s="4"/>
      <c r="F33" s="4"/>
      <c r="G33" s="5"/>
      <c r="U33" s="4"/>
      <c r="V33" s="4"/>
      <c r="W33" s="4"/>
    </row>
    <row r="34" spans="1:23" ht="14.25" customHeight="1">
      <c r="A34" s="60"/>
      <c r="B34" s="4"/>
      <c r="C34" s="4"/>
      <c r="D34" s="4"/>
      <c r="E34" s="4"/>
      <c r="F34" s="4"/>
      <c r="G34" s="5"/>
      <c r="U34" s="4"/>
      <c r="V34" s="4"/>
      <c r="W34" s="4"/>
    </row>
    <row r="35" spans="1:23" ht="14.25" customHeight="1">
      <c r="A35" s="60"/>
      <c r="B35" s="4"/>
      <c r="C35" s="4"/>
      <c r="D35" s="4"/>
      <c r="E35" s="4"/>
      <c r="F35" s="4"/>
      <c r="G35" s="5"/>
      <c r="U35" s="4"/>
      <c r="V35" s="4"/>
      <c r="W35" s="4"/>
    </row>
    <row r="36" spans="1:23" ht="14.25" customHeight="1">
      <c r="A36" s="60"/>
      <c r="B36" s="4"/>
      <c r="C36" s="4"/>
      <c r="D36" s="4"/>
      <c r="E36" s="4"/>
      <c r="F36" s="4"/>
      <c r="G36" s="5"/>
      <c r="U36" s="4"/>
      <c r="V36" s="4"/>
      <c r="W36" s="4"/>
    </row>
    <row r="37" spans="1:23" ht="14.25" customHeight="1">
      <c r="A37" s="60"/>
      <c r="B37" s="4"/>
      <c r="C37" s="4"/>
      <c r="D37" s="4"/>
      <c r="E37" s="4"/>
      <c r="F37" s="4"/>
      <c r="G37" s="5"/>
      <c r="U37" s="4"/>
      <c r="V37" s="4"/>
      <c r="W37" s="4"/>
    </row>
    <row r="38" spans="1:23" ht="14.25" customHeight="1">
      <c r="A38" s="60"/>
      <c r="B38" s="4"/>
      <c r="C38" s="4"/>
      <c r="D38" s="4"/>
      <c r="E38" s="4"/>
      <c r="F38" s="4"/>
      <c r="G38" s="5"/>
      <c r="U38" s="4"/>
      <c r="V38" s="4"/>
      <c r="W38" s="4"/>
    </row>
    <row r="39" spans="1:23" ht="14.25" customHeight="1">
      <c r="A39" s="60"/>
      <c r="B39" s="4"/>
      <c r="C39" s="4"/>
      <c r="D39" s="4"/>
      <c r="E39" s="4"/>
      <c r="F39" s="4"/>
      <c r="G39" s="5"/>
      <c r="U39" s="4"/>
      <c r="V39" s="4"/>
      <c r="W39" s="4"/>
    </row>
    <row r="40" spans="1:23" ht="14.25" customHeight="1">
      <c r="A40" s="60"/>
      <c r="B40" s="4"/>
      <c r="C40" s="4"/>
      <c r="D40" s="4"/>
      <c r="E40" s="4"/>
      <c r="F40" s="4"/>
      <c r="G40" s="5"/>
      <c r="U40" s="4"/>
      <c r="V40" s="4"/>
      <c r="W40" s="4"/>
    </row>
    <row r="41" spans="1:23" ht="14.25" customHeight="1">
      <c r="A41" s="60"/>
      <c r="B41" s="4"/>
      <c r="C41" s="4"/>
      <c r="D41" s="4"/>
      <c r="E41" s="4"/>
      <c r="F41" s="4"/>
      <c r="G41" s="5"/>
      <c r="U41" s="4"/>
      <c r="V41" s="4"/>
      <c r="W41" s="4"/>
    </row>
    <row r="42" spans="1:23" ht="14.25" customHeight="1">
      <c r="A42" s="60"/>
      <c r="B42" s="4"/>
      <c r="C42" s="4"/>
      <c r="D42" s="4"/>
      <c r="E42" s="4"/>
      <c r="F42" s="4"/>
      <c r="G42" s="5"/>
      <c r="U42" s="4"/>
      <c r="V42" s="4"/>
      <c r="W42" s="4"/>
    </row>
    <row r="43" spans="1:23" ht="14.25" customHeight="1">
      <c r="A43" s="60"/>
      <c r="B43" s="4"/>
      <c r="C43" s="4"/>
      <c r="D43" s="4"/>
      <c r="E43" s="4"/>
      <c r="F43" s="4"/>
      <c r="G43" s="5"/>
      <c r="U43" s="4"/>
      <c r="V43" s="4"/>
      <c r="W43" s="4"/>
    </row>
    <row r="44" spans="1:23" ht="14.25" customHeight="1">
      <c r="A44" s="60"/>
      <c r="B44" s="4"/>
      <c r="C44" s="4"/>
      <c r="D44" s="4"/>
      <c r="E44" s="4"/>
      <c r="F44" s="4"/>
      <c r="G44" s="5"/>
      <c r="U44" s="4"/>
      <c r="V44" s="4"/>
      <c r="W44" s="4"/>
    </row>
    <row r="45" spans="1:23" ht="14.25" customHeight="1">
      <c r="A45" s="60"/>
      <c r="B45" s="4"/>
      <c r="C45" s="4"/>
      <c r="D45" s="4"/>
      <c r="E45" s="4"/>
      <c r="F45" s="4"/>
      <c r="G45" s="5"/>
      <c r="U45" s="4"/>
      <c r="V45" s="4"/>
      <c r="W45" s="4"/>
    </row>
    <row r="46" spans="1:23" ht="14.25" customHeight="1">
      <c r="A46" s="60"/>
      <c r="B46" s="4"/>
      <c r="C46" s="4"/>
      <c r="D46" s="4"/>
      <c r="E46" s="4"/>
      <c r="F46" s="4"/>
      <c r="G46" s="5"/>
      <c r="U46" s="4"/>
      <c r="V46" s="4"/>
      <c r="W46" s="4"/>
    </row>
    <row r="47" spans="1:23" ht="14.25" customHeight="1">
      <c r="A47" s="60"/>
      <c r="B47" s="4"/>
      <c r="C47" s="4"/>
      <c r="D47" s="4"/>
      <c r="E47" s="4"/>
      <c r="F47" s="4"/>
      <c r="G47" s="5"/>
      <c r="U47" s="4"/>
      <c r="V47" s="4"/>
      <c r="W47" s="4"/>
    </row>
    <row r="48" spans="1:23" ht="14.25" customHeight="1">
      <c r="A48" s="60"/>
      <c r="B48" s="4"/>
      <c r="C48" s="4"/>
      <c r="D48" s="4"/>
      <c r="E48" s="4"/>
      <c r="F48" s="4"/>
      <c r="G48" s="5"/>
      <c r="U48" s="4"/>
      <c r="V48" s="4"/>
      <c r="W48" s="4"/>
    </row>
    <row r="49" spans="1:23" ht="14.25" customHeight="1">
      <c r="A49" s="60"/>
      <c r="B49" s="4"/>
      <c r="C49" s="4"/>
      <c r="D49" s="4"/>
      <c r="E49" s="4"/>
      <c r="F49" s="4"/>
      <c r="G49" s="5"/>
      <c r="U49" s="4"/>
      <c r="V49" s="4"/>
      <c r="W49" s="4"/>
    </row>
    <row r="50" spans="1:23" ht="14.25" customHeight="1">
      <c r="A50" s="60"/>
      <c r="B50" s="4"/>
      <c r="C50" s="4"/>
      <c r="D50" s="4"/>
      <c r="E50" s="4"/>
      <c r="F50" s="4"/>
      <c r="G50" s="5"/>
      <c r="U50" s="4"/>
      <c r="V50" s="4"/>
      <c r="W50" s="4"/>
    </row>
    <row r="51" spans="1:23" ht="14.25" customHeight="1">
      <c r="A51" s="60"/>
      <c r="B51" s="4"/>
      <c r="C51" s="4"/>
      <c r="D51" s="4"/>
      <c r="E51" s="4"/>
      <c r="F51" s="4"/>
      <c r="G51" s="5"/>
      <c r="U51" s="4"/>
      <c r="V51" s="4"/>
      <c r="W51" s="4"/>
    </row>
    <row r="52" spans="1:23" ht="14.25" customHeight="1">
      <c r="A52" s="60"/>
      <c r="B52" s="4"/>
      <c r="C52" s="4"/>
      <c r="D52" s="4"/>
      <c r="E52" s="4"/>
      <c r="F52" s="4"/>
      <c r="G52" s="5"/>
      <c r="U52" s="4"/>
      <c r="V52" s="4"/>
      <c r="W52" s="4"/>
    </row>
    <row r="53" spans="1:23" ht="14.25" customHeight="1">
      <c r="A53" s="60"/>
      <c r="B53" s="4"/>
      <c r="C53" s="4"/>
      <c r="D53" s="4"/>
      <c r="E53" s="4"/>
      <c r="F53" s="4"/>
      <c r="G53" s="5"/>
      <c r="U53" s="4"/>
      <c r="V53" s="4"/>
      <c r="W53" s="4"/>
    </row>
    <row r="54" spans="1:23" ht="14.25" customHeight="1">
      <c r="A54" s="60"/>
      <c r="B54" s="4"/>
      <c r="C54" s="4"/>
      <c r="D54" s="4"/>
      <c r="E54" s="4"/>
      <c r="F54" s="4"/>
      <c r="G54" s="5"/>
      <c r="H54" s="5"/>
      <c r="I54" s="5"/>
      <c r="J54" s="5"/>
      <c r="K54" s="5"/>
      <c r="L54" s="5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4.25" customHeight="1">
      <c r="A55" s="60"/>
      <c r="B55" s="4"/>
      <c r="C55" s="4"/>
      <c r="D55" s="4"/>
      <c r="E55" s="4"/>
      <c r="F55" s="4"/>
      <c r="G55" s="5"/>
      <c r="H55" s="5"/>
      <c r="I55" s="5"/>
      <c r="J55" s="5"/>
      <c r="K55" s="5"/>
      <c r="L55" s="5"/>
      <c r="M55" s="4"/>
      <c r="N55" s="4"/>
      <c r="O55" s="4"/>
      <c r="P55" s="4"/>
      <c r="Q55" s="4"/>
      <c r="R55" s="4"/>
      <c r="S55" s="4"/>
      <c r="T55" s="4"/>
    </row>
  </sheetData>
  <mergeCells count="1">
    <mergeCell ref="C1:F1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selection activeCell="A20" sqref="A20:A23"/>
    </sheetView>
  </sheetViews>
  <sheetFormatPr defaultRowHeight="14.25"/>
  <cols>
    <col min="1" max="1" width="102.875" customWidth="1"/>
  </cols>
  <sheetData>
    <row r="1" spans="1:1" ht="15">
      <c r="A1" s="16" t="s">
        <v>229</v>
      </c>
    </row>
    <row r="2" spans="1:1" ht="15.75">
      <c r="A2" s="15" t="s">
        <v>70</v>
      </c>
    </row>
    <row r="3" spans="1:1" ht="15.75">
      <c r="A3" s="15" t="s">
        <v>93</v>
      </c>
    </row>
    <row r="4" spans="1:1" ht="15.75">
      <c r="A4" s="14" t="s">
        <v>119</v>
      </c>
    </row>
    <row r="5" spans="1:1" ht="15.75">
      <c r="A5" s="14" t="s">
        <v>128</v>
      </c>
    </row>
    <row r="6" spans="1:1" ht="15.75">
      <c r="A6" s="14" t="s">
        <v>139</v>
      </c>
    </row>
    <row r="7" spans="1:1" ht="15.75">
      <c r="A7" s="14" t="s">
        <v>187</v>
      </c>
    </row>
    <row r="8" spans="1:1" ht="15.75">
      <c r="A8" s="14" t="s">
        <v>195</v>
      </c>
    </row>
    <row r="9" spans="1:1" ht="15.75">
      <c r="A9" s="14" t="s">
        <v>198</v>
      </c>
    </row>
    <row r="10" spans="1:1" ht="15.75">
      <c r="A10" s="14" t="s">
        <v>206</v>
      </c>
    </row>
    <row r="11" spans="1:1" ht="15.75">
      <c r="A11" s="14" t="s">
        <v>211</v>
      </c>
    </row>
    <row r="13" spans="1:1" ht="15.75">
      <c r="A13" s="25" t="s">
        <v>230</v>
      </c>
    </row>
    <row r="14" spans="1:1" ht="15.75">
      <c r="A14" s="14" t="s">
        <v>75</v>
      </c>
    </row>
    <row r="15" spans="1:1" ht="15.75">
      <c r="A15" s="14" t="s">
        <v>83</v>
      </c>
    </row>
    <row r="16" spans="1:1" ht="15.75">
      <c r="A16" s="14" t="s">
        <v>72</v>
      </c>
    </row>
    <row r="17" spans="1:3" ht="15.75">
      <c r="A17" s="14" t="s">
        <v>86</v>
      </c>
    </row>
    <row r="19" spans="1:3" ht="15.75">
      <c r="A19" s="25" t="s">
        <v>65</v>
      </c>
      <c r="C19" s="44"/>
    </row>
    <row r="20" spans="1:3" ht="15.75">
      <c r="A20" s="14" t="s">
        <v>231</v>
      </c>
    </row>
    <row r="21" spans="1:3" ht="15.75">
      <c r="A21" s="14" t="s">
        <v>232</v>
      </c>
    </row>
    <row r="22" spans="1:3" ht="15.75">
      <c r="A22" s="14" t="s">
        <v>217</v>
      </c>
    </row>
    <row r="23" spans="1:3" ht="15.75">
      <c r="A23" s="14" t="s">
        <v>233</v>
      </c>
    </row>
    <row r="25" spans="1:3" ht="15.75">
      <c r="A25" s="25" t="s">
        <v>68</v>
      </c>
    </row>
    <row r="26" spans="1:3" ht="15.75">
      <c r="A26" s="14"/>
    </row>
    <row r="27" spans="1:3" ht="15.75">
      <c r="A27" s="14"/>
    </row>
    <row r="28" spans="1:3" ht="15.75">
      <c r="A28" s="25" t="s">
        <v>234</v>
      </c>
    </row>
    <row r="29" spans="1:3" ht="15.75">
      <c r="A29" s="14" t="s">
        <v>58</v>
      </c>
    </row>
    <row r="30" spans="1:3" ht="15.75">
      <c r="A30" s="14" t="s">
        <v>235</v>
      </c>
    </row>
    <row r="33" spans="1:1">
      <c r="A33" t="s">
        <v>236</v>
      </c>
    </row>
    <row r="34" spans="1:1">
      <c r="A34" t="s">
        <v>237</v>
      </c>
    </row>
    <row r="35" spans="1:1">
      <c r="A35" t="s">
        <v>238</v>
      </c>
    </row>
    <row r="36" spans="1:1">
      <c r="A36" t="s">
        <v>239</v>
      </c>
    </row>
    <row r="37" spans="1:1">
      <c r="A37" t="s">
        <v>240</v>
      </c>
    </row>
    <row r="40" spans="1:1" ht="15.75">
      <c r="A40" s="25" t="s">
        <v>241</v>
      </c>
    </row>
    <row r="41" spans="1:1">
      <c r="A41" s="45">
        <v>45658</v>
      </c>
    </row>
    <row r="42" spans="1:1">
      <c r="A42" s="45">
        <v>47483</v>
      </c>
    </row>
  </sheetData>
  <dataValidations count="1">
    <dataValidation type="list" allowBlank="1" showInputMessage="1" showErrorMessage="1" sqref="B20 B19 C19 A20:A23">
      <formula1>$A$20:$A$23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"/>
  <sheetViews>
    <sheetView topLeftCell="A2" zoomScale="60" zoomScaleNormal="60" workbookViewId="0">
      <selection activeCell="AH17" sqref="AH17"/>
    </sheetView>
  </sheetViews>
  <sheetFormatPr defaultColWidth="9.125" defaultRowHeight="14.25" customHeight="1"/>
  <cols>
    <col min="1" max="1" width="70.125" style="9" customWidth="1"/>
    <col min="2" max="2" width="9.125" style="2" customWidth="1"/>
    <col min="3" max="3" width="0.375" style="2" customWidth="1"/>
    <col min="4" max="4" width="10.875" style="2" customWidth="1"/>
    <col min="5" max="5" width="10.125" style="2" customWidth="1"/>
    <col min="6" max="6" width="2" style="3" customWidth="1"/>
    <col min="7" max="11" width="9.125" style="3"/>
    <col min="12" max="16384" width="9.125" style="2"/>
  </cols>
  <sheetData>
    <row r="1" spans="1:23" ht="12" thickBot="1">
      <c r="B1" s="8"/>
      <c r="C1" s="93"/>
      <c r="D1" s="93"/>
      <c r="E1" s="9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3" ht="54.95" customHeight="1" thickBot="1">
      <c r="A2" s="10" t="s">
        <v>215</v>
      </c>
      <c r="B2" s="7" t="s">
        <v>242</v>
      </c>
      <c r="C2" s="7" t="s">
        <v>242</v>
      </c>
      <c r="D2" s="6" t="s">
        <v>217</v>
      </c>
      <c r="E2" s="11" t="s">
        <v>218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3" ht="43.5">
      <c r="A3" s="13" t="s">
        <v>243</v>
      </c>
      <c r="B3" s="12" t="e">
        <f>100%-D3-E3</f>
        <v>#REF!</v>
      </c>
      <c r="C3" s="12">
        <v>1</v>
      </c>
      <c r="D3" s="12" t="e">
        <f>'Diagnóstico e ações'!#REF!</f>
        <v>#REF!</v>
      </c>
      <c r="E3" s="12" t="e">
        <f>'Diagnóstico e ações'!#REF!</f>
        <v>#REF!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3" ht="43.5">
      <c r="A4" s="13" t="s">
        <v>244</v>
      </c>
      <c r="B4" s="12" t="e">
        <f t="shared" ref="B4:B10" si="0">100%-D4-E4</f>
        <v>#REF!</v>
      </c>
      <c r="C4" s="12">
        <v>1</v>
      </c>
      <c r="D4" s="12" t="e">
        <f>'Diagnóstico e ações'!#REF!</f>
        <v>#REF!</v>
      </c>
      <c r="E4" s="12" t="e">
        <f>'Diagnóstico e ações'!#REF!</f>
        <v>#REF!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3" ht="72">
      <c r="A5" s="13" t="s">
        <v>245</v>
      </c>
      <c r="B5" s="12" t="e">
        <f t="shared" si="0"/>
        <v>#REF!</v>
      </c>
      <c r="C5" s="12">
        <v>1</v>
      </c>
      <c r="D5" s="12" t="e">
        <f>'Diagnóstico e ações'!#REF!</f>
        <v>#REF!</v>
      </c>
      <c r="E5" s="12" t="e">
        <f>'Diagnóstico e ações'!#REF!</f>
        <v>#REF!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3" ht="42.75">
      <c r="A6" s="13" t="s">
        <v>246</v>
      </c>
      <c r="B6" s="12" t="e">
        <f t="shared" si="0"/>
        <v>#REF!</v>
      </c>
      <c r="C6" s="12">
        <v>1</v>
      </c>
      <c r="D6" s="12" t="e">
        <f>'Diagnóstico e ações'!#REF!</f>
        <v>#REF!</v>
      </c>
      <c r="E6" s="12" t="e">
        <f>'Diagnóstico e ações'!#REF!</f>
        <v>#REF!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3" ht="57">
      <c r="A7" s="13" t="s">
        <v>247</v>
      </c>
      <c r="B7" s="12" t="e">
        <f t="shared" si="0"/>
        <v>#REF!</v>
      </c>
      <c r="C7" s="12">
        <v>1</v>
      </c>
      <c r="D7" s="12" t="e">
        <f>'Diagnóstico e ações'!#REF!</f>
        <v>#REF!</v>
      </c>
      <c r="E7" s="12" t="e">
        <f>'Diagnóstico e ações'!#REF!</f>
        <v>#REF!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3" ht="28.5">
      <c r="A8" s="13" t="s">
        <v>248</v>
      </c>
      <c r="B8" s="12" t="e">
        <f t="shared" si="0"/>
        <v>#REF!</v>
      </c>
      <c r="C8" s="12">
        <v>1</v>
      </c>
      <c r="D8" s="12" t="e">
        <f>'Diagnóstico e ações'!#REF!</f>
        <v>#REF!</v>
      </c>
      <c r="E8" s="12" t="e">
        <f>'Diagnóstico e ações'!#REF!</f>
        <v>#REF!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/>
    </row>
    <row r="9" spans="1:23" ht="29.25">
      <c r="A9" s="13" t="s">
        <v>249</v>
      </c>
      <c r="B9" s="12" t="e">
        <f t="shared" si="0"/>
        <v>#REF!</v>
      </c>
      <c r="C9" s="12">
        <v>1</v>
      </c>
      <c r="D9" s="12" t="e">
        <f>'Diagnóstico e ações'!#REF!</f>
        <v>#REF!</v>
      </c>
      <c r="E9" s="12" t="e">
        <f>'Diagnóstico e ações'!#REF!</f>
        <v>#REF!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3" ht="29.25">
      <c r="A10" s="13" t="s">
        <v>250</v>
      </c>
      <c r="B10" s="12" t="e">
        <f t="shared" si="0"/>
        <v>#REF!</v>
      </c>
      <c r="C10" s="12">
        <v>1</v>
      </c>
      <c r="D10" s="12" t="e">
        <f>'Diagnóstico e ações'!#REF!</f>
        <v>#REF!</v>
      </c>
      <c r="E10" s="12" t="e">
        <f>'Diagnóstico e ações'!#REF!</f>
        <v>#REF!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/>
    </row>
    <row r="11" spans="1:23">
      <c r="B11" s="4"/>
      <c r="C11" s="4"/>
      <c r="D11" s="4"/>
      <c r="E11" s="4"/>
      <c r="F11" s="5"/>
      <c r="G11" s="5"/>
      <c r="H11" s="5"/>
      <c r="I11" s="5"/>
      <c r="J11" s="5"/>
      <c r="K11" s="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/>
    </row>
    <row r="12" spans="1:23">
      <c r="B12" s="4"/>
      <c r="C12" s="4"/>
      <c r="D12" s="4"/>
      <c r="E12" s="4"/>
      <c r="F12" s="5"/>
      <c r="G12" s="5"/>
      <c r="H12" s="5"/>
      <c r="I12" s="5"/>
      <c r="J12" s="5"/>
      <c r="K12" s="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/>
    </row>
    <row r="13" spans="1:23">
      <c r="A13" s="1"/>
      <c r="B13" s="4"/>
      <c r="C13" s="4"/>
      <c r="D13" s="4"/>
      <c r="E13" s="4"/>
      <c r="F13" s="5"/>
      <c r="G13" s="5"/>
      <c r="H13" s="5"/>
      <c r="I13" s="5"/>
      <c r="J13" s="5"/>
      <c r="K13" s="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/>
    </row>
    <row r="14" spans="1:23">
      <c r="A14" s="1"/>
      <c r="B14" s="4"/>
      <c r="C14" s="4"/>
      <c r="D14" s="4"/>
      <c r="E14" s="4"/>
      <c r="F14" s="5"/>
      <c r="G14" s="5"/>
      <c r="H14" s="5"/>
      <c r="I14" s="5"/>
      <c r="J14" s="5"/>
      <c r="K14" s="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/>
    </row>
    <row r="15" spans="1:23">
      <c r="A15" s="1"/>
      <c r="B15" s="4"/>
      <c r="C15" s="4"/>
      <c r="D15" s="4"/>
      <c r="E15" s="4"/>
      <c r="F15" s="5"/>
      <c r="G15" s="5"/>
      <c r="H15" s="5"/>
      <c r="I15" s="5"/>
      <c r="J15" s="5"/>
      <c r="K15" s="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/>
    </row>
    <row r="16" spans="1:23">
      <c r="A16" s="1"/>
      <c r="B16" s="4"/>
      <c r="C16" s="4"/>
      <c r="D16" s="4"/>
      <c r="E16" s="4"/>
      <c r="F16" s="5"/>
      <c r="G16" s="5"/>
      <c r="H16" s="5"/>
      <c r="I16" s="5"/>
      <c r="J16" s="5"/>
      <c r="K16" s="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/>
    </row>
    <row r="17" spans="1:23">
      <c r="A17" s="1"/>
      <c r="B17" s="4"/>
      <c r="C17" s="4"/>
      <c r="D17" s="4"/>
      <c r="E17" s="4"/>
      <c r="F17" s="5"/>
      <c r="G17" s="5"/>
      <c r="H17" s="5"/>
      <c r="I17" s="5"/>
      <c r="J17" s="5"/>
      <c r="K17" s="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/>
    </row>
    <row r="18" spans="1:23">
      <c r="A18" s="1"/>
      <c r="B18" s="4"/>
      <c r="C18" s="4"/>
      <c r="D18" s="4"/>
      <c r="E18" s="4"/>
      <c r="F18" s="5"/>
      <c r="G18" s="5"/>
      <c r="H18" s="5"/>
      <c r="I18" s="5"/>
      <c r="J18" s="5"/>
      <c r="K18" s="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/>
    </row>
    <row r="19" spans="1:23">
      <c r="A19" s="1"/>
      <c r="B19" s="4"/>
      <c r="C19" s="4"/>
      <c r="D19" s="4"/>
      <c r="E19" s="4"/>
      <c r="F19" s="5"/>
      <c r="G19" s="5"/>
      <c r="H19" s="5"/>
      <c r="I19" s="5"/>
      <c r="J19" s="5"/>
      <c r="K19" s="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/>
    </row>
    <row r="20" spans="1:23">
      <c r="A20" s="1"/>
      <c r="B20" s="4"/>
      <c r="C20" s="4"/>
      <c r="D20" s="4"/>
      <c r="E20" s="4"/>
      <c r="F20" s="5"/>
      <c r="G20" s="5"/>
      <c r="H20" s="5"/>
      <c r="I20" s="5"/>
      <c r="J20" s="5"/>
      <c r="K20" s="5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/>
    </row>
    <row r="21" spans="1:23">
      <c r="A21" s="1"/>
      <c r="B21" s="4"/>
      <c r="C21" s="4"/>
      <c r="D21" s="4"/>
      <c r="E21" s="4"/>
      <c r="F21" s="5"/>
      <c r="G21" s="5"/>
      <c r="H21" s="5"/>
      <c r="I21" s="5"/>
      <c r="J21" s="5"/>
      <c r="K21" s="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/>
    </row>
    <row r="22" spans="1:23">
      <c r="A22" s="1"/>
      <c r="B22" s="4"/>
      <c r="C22" s="4"/>
      <c r="D22" s="4"/>
      <c r="E22" s="4"/>
      <c r="F22" s="5"/>
      <c r="G22" s="5"/>
      <c r="H22" s="5"/>
      <c r="I22" s="5"/>
      <c r="J22" s="5"/>
      <c r="K22" s="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/>
    </row>
    <row r="23" spans="1:23">
      <c r="A23" s="1"/>
      <c r="W23"/>
    </row>
    <row r="24" spans="1:23">
      <c r="A24" s="1"/>
      <c r="W24"/>
    </row>
    <row r="25" spans="1:23">
      <c r="A25" s="1"/>
    </row>
    <row r="26" spans="1:23">
      <c r="A26" s="1"/>
    </row>
    <row r="27" spans="1:23">
      <c r="A27" s="1"/>
    </row>
    <row r="28" spans="1:23">
      <c r="A28" s="1"/>
    </row>
    <row r="29" spans="1:23">
      <c r="A29" s="1"/>
    </row>
  </sheetData>
  <mergeCells count="1">
    <mergeCell ref="C1:E1"/>
  </mergeCells>
  <pageMargins left="0.7" right="0.7" top="0.75" bottom="0.75" header="0.3" footer="0.3"/>
  <pageSetup scale="6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3CC3F506D389408A815C7227D3131E" ma:contentTypeVersion="17" ma:contentTypeDescription="Crie um novo documento." ma:contentTypeScope="" ma:versionID="b357ec2a56c5ed3ff6dae9667bd0da4f">
  <xsd:schema xmlns:xsd="http://www.w3.org/2001/XMLSchema" xmlns:xs="http://www.w3.org/2001/XMLSchema" xmlns:p="http://schemas.microsoft.com/office/2006/metadata/properties" xmlns:ns2="97f4aab2-558c-4713-9aba-d50e22d48acd" xmlns:ns3="58e03eda-05ac-4046-bcd7-d8e65b9e2ca8" targetNamespace="http://schemas.microsoft.com/office/2006/metadata/properties" ma:root="true" ma:fieldsID="1cec3347de8316ab20920eac8c01e48e" ns2:_="" ns3:_="">
    <xsd:import namespace="97f4aab2-558c-4713-9aba-d50e22d48acd"/>
    <xsd:import namespace="58e03eda-05ac-4046-bcd7-d8e65b9e2c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f4aab2-558c-4713-9aba-d50e22d48a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cb445cbc-3a0a-4805-9195-356c849143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03eda-05ac-4046-bcd7-d8e65b9e2ca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1e47e84-87e4-43cd-b241-5744da77bed0}" ma:internalName="TaxCatchAll" ma:showField="CatchAllData" ma:web="58e03eda-05ac-4046-bcd7-d8e65b9e2c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5B1872-8258-4065-A7A4-6F170445BE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f4aab2-558c-4713-9aba-d50e22d48acd"/>
    <ds:schemaRef ds:uri="58e03eda-05ac-4046-bcd7-d8e65b9e2c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25C15B-B517-4A71-A435-80EB6A5598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Instruções</vt:lpstr>
      <vt:lpstr>Diagnóstico e ações</vt:lpstr>
      <vt:lpstr>Radar Chart</vt:lpstr>
      <vt:lpstr>Bases</vt:lpstr>
      <vt:lpstr>APOIO A ALTA ADMINISTRAÇÃO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 Augusto Peixoto Rocha</dc:creator>
  <cp:keywords/>
  <dc:description/>
  <cp:lastModifiedBy>Ana Falcao De Azevedo Souza</cp:lastModifiedBy>
  <cp:revision/>
  <dcterms:created xsi:type="dcterms:W3CDTF">2024-10-07T13:22:21Z</dcterms:created>
  <dcterms:modified xsi:type="dcterms:W3CDTF">2025-10-06T17:40:43Z</dcterms:modified>
  <cp:category/>
  <cp:contentStatus/>
</cp:coreProperties>
</file>